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АКЦИЯ на 09.01.2017" sheetId="1" r:id="rId1"/>
  </sheets>
  <definedNames>
    <definedName name="_xlnm._FilterDatabase" localSheetId="0" hidden="1">'АКЦИЯ на 09.01.2017'!$M$16:$N$71</definedName>
  </definedNames>
  <calcPr calcId="144525"/>
</workbook>
</file>

<file path=xl/calcChain.xml><?xml version="1.0" encoding="utf-8"?>
<calcChain xmlns="http://schemas.openxmlformats.org/spreadsheetml/2006/main">
  <c r="Q64" i="1" l="1"/>
  <c r="Q65" i="1"/>
  <c r="Q38" i="1"/>
  <c r="Q39" i="1"/>
  <c r="Q40" i="1"/>
  <c r="Q41" i="1"/>
  <c r="Q42" i="1"/>
  <c r="Q43" i="1"/>
  <c r="Q44" i="1"/>
  <c r="Q45" i="1"/>
  <c r="R39" i="1"/>
  <c r="R40" i="1"/>
  <c r="R41" i="1"/>
  <c r="R42" i="1"/>
  <c r="R43" i="1"/>
  <c r="R44" i="1"/>
  <c r="R45" i="1"/>
  <c r="R64" i="1"/>
  <c r="R65" i="1"/>
  <c r="R38" i="1"/>
  <c r="R71" i="1"/>
  <c r="P17" i="1"/>
  <c r="O17" i="1"/>
  <c r="O64" i="1"/>
  <c r="P65" i="1"/>
  <c r="O65" i="1"/>
  <c r="P64" i="1"/>
  <c r="P43" i="1"/>
  <c r="O43" i="1"/>
  <c r="P42" i="1"/>
  <c r="O42" i="1"/>
  <c r="Q71" i="1" l="1"/>
  <c r="P27" i="1"/>
  <c r="O27" i="1"/>
  <c r="P47" i="1"/>
  <c r="O47" i="1"/>
  <c r="P32" i="1"/>
  <c r="O32" i="1"/>
  <c r="P37" i="1" l="1"/>
  <c r="O37" i="1"/>
  <c r="P18" i="1"/>
  <c r="P19" i="1"/>
  <c r="P20" i="1"/>
  <c r="P21" i="1"/>
  <c r="P22" i="1"/>
  <c r="P23" i="1"/>
  <c r="P24" i="1"/>
  <c r="P25" i="1"/>
  <c r="P26" i="1"/>
  <c r="P28" i="1"/>
  <c r="P29" i="1"/>
  <c r="P30" i="1"/>
  <c r="P31" i="1"/>
  <c r="P34" i="1"/>
  <c r="P38" i="1"/>
  <c r="P39" i="1"/>
  <c r="P40" i="1"/>
  <c r="P41" i="1"/>
  <c r="P44" i="1"/>
  <c r="P45" i="1"/>
  <c r="P46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6" i="1"/>
  <c r="P67" i="1"/>
  <c r="P68" i="1"/>
  <c r="P69" i="1"/>
  <c r="P70" i="1"/>
  <c r="O70" i="1"/>
  <c r="O69" i="1"/>
  <c r="O66" i="1"/>
  <c r="O67" i="1"/>
  <c r="O68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46" i="1"/>
  <c r="O38" i="1"/>
  <c r="O39" i="1"/>
  <c r="O40" i="1"/>
  <c r="O41" i="1"/>
  <c r="O44" i="1"/>
  <c r="O45" i="1"/>
  <c r="O34" i="1"/>
  <c r="O24" i="1"/>
  <c r="O25" i="1"/>
  <c r="O26" i="1"/>
  <c r="O28" i="1"/>
  <c r="O29" i="1"/>
  <c r="O30" i="1"/>
  <c r="O31" i="1"/>
  <c r="O23" i="1"/>
  <c r="O22" i="1"/>
  <c r="O21" i="1"/>
  <c r="O18" i="1"/>
  <c r="O19" i="1"/>
  <c r="O20" i="1"/>
  <c r="P71" i="1" l="1"/>
  <c r="O71" i="1"/>
  <c r="L8" i="1"/>
  <c r="N71" i="1"/>
  <c r="M71" i="1"/>
</calcChain>
</file>

<file path=xl/sharedStrings.xml><?xml version="1.0" encoding="utf-8"?>
<sst xmlns="http://schemas.openxmlformats.org/spreadsheetml/2006/main" count="613" uniqueCount="123">
  <si>
    <t/>
  </si>
  <si>
    <t>ООО «Алмаз»</t>
  </si>
  <si>
    <t>Адрес: Орджоникидзе, 20</t>
  </si>
  <si>
    <t>Телефон: 42-06-53, 8924 599 43 14</t>
  </si>
  <si>
    <t>http://almaz.site/</t>
  </si>
  <si>
    <t>Дата составления:</t>
  </si>
  <si>
    <t>Средняя стоимость поверхности:</t>
  </si>
  <si>
    <t>Регион:</t>
  </si>
  <si>
    <t>Минимальная стоимость поверхности:</t>
  </si>
  <si>
    <t>Формат:</t>
  </si>
  <si>
    <t xml:space="preserve">Лайтпостеры 1,2х1,8, Щиты 3х6, Тумбы 1,4х3м </t>
  </si>
  <si>
    <t>№</t>
  </si>
  <si>
    <t>Код / фото</t>
  </si>
  <si>
    <t>Адрес</t>
  </si>
  <si>
    <t>Формат</t>
  </si>
  <si>
    <t>Сторона</t>
  </si>
  <si>
    <t>Регион</t>
  </si>
  <si>
    <t>Тип</t>
  </si>
  <si>
    <t>Освещение</t>
  </si>
  <si>
    <t>Тип налога</t>
  </si>
  <si>
    <t>Материал</t>
  </si>
  <si>
    <t>Стоимость монтажа</t>
  </si>
  <si>
    <t>Цена за месяц (руб.)</t>
  </si>
  <si>
    <t>ноябрь</t>
  </si>
  <si>
    <t>декабрь</t>
  </si>
  <si>
    <t>1А</t>
  </si>
  <si>
    <t>3х6</t>
  </si>
  <si>
    <t>А</t>
  </si>
  <si>
    <t>Якутск</t>
  </si>
  <si>
    <t>Статика</t>
  </si>
  <si>
    <t>Нет</t>
  </si>
  <si>
    <t>УСН</t>
  </si>
  <si>
    <t>Баннер</t>
  </si>
  <si>
    <t>3960/0</t>
  </si>
  <si>
    <t>1Б</t>
  </si>
  <si>
    <t>Б</t>
  </si>
  <si>
    <t>4А</t>
  </si>
  <si>
    <t>Лермонтова 94/2 (у маг. Карапуз)</t>
  </si>
  <si>
    <t>A</t>
  </si>
  <si>
    <t>Есть</t>
  </si>
  <si>
    <t>4Б</t>
  </si>
  <si>
    <t>5А</t>
  </si>
  <si>
    <t>5Б</t>
  </si>
  <si>
    <t>6А</t>
  </si>
  <si>
    <t>6Б</t>
  </si>
  <si>
    <t>7А</t>
  </si>
  <si>
    <t>3x6</t>
  </si>
  <si>
    <t>7Б</t>
  </si>
  <si>
    <t>9А</t>
  </si>
  <si>
    <t>Ново-Покровский тракт 6 км (до ЯРКВД)</t>
  </si>
  <si>
    <t>9Б</t>
  </si>
  <si>
    <t>10А</t>
  </si>
  <si>
    <t>Ново-Покровский тракт 6 км (около ЯРКВД)</t>
  </si>
  <si>
    <t>10Б</t>
  </si>
  <si>
    <t>11А</t>
  </si>
  <si>
    <t>12А</t>
  </si>
  <si>
    <t>12Б</t>
  </si>
  <si>
    <t>13Б</t>
  </si>
  <si>
    <t>14А</t>
  </si>
  <si>
    <t>Сергеляхское шоссе 11 км (поворот к санаторию Чэбдик)</t>
  </si>
  <si>
    <t>14Б</t>
  </si>
  <si>
    <t>15А</t>
  </si>
  <si>
    <t>Сергеляхское шоссе 13 км (напротив комплекса Чочур-Муран)</t>
  </si>
  <si>
    <t>15Б</t>
  </si>
  <si>
    <t>1.2x1.8</t>
  </si>
  <si>
    <t>1.4x3</t>
  </si>
  <si>
    <t>Итого</t>
  </si>
  <si>
    <t>Якутск (Наский тракт, Покровский тракт  другие трассы)</t>
  </si>
  <si>
    <t>Намский тракт (пересечение с ул. Мархинская)</t>
  </si>
  <si>
    <t>Можайского</t>
  </si>
  <si>
    <t>Билибина</t>
  </si>
  <si>
    <t>19Б</t>
  </si>
  <si>
    <t>17А</t>
  </si>
  <si>
    <t>17Б</t>
  </si>
  <si>
    <t>16А</t>
  </si>
  <si>
    <t>16Б</t>
  </si>
  <si>
    <t>18А</t>
  </si>
  <si>
    <t>18Б</t>
  </si>
  <si>
    <t>Орджоникидзе 37</t>
  </si>
  <si>
    <t>Орджоникидзе 46</t>
  </si>
  <si>
    <t>Орджоникидзе 49</t>
  </si>
  <si>
    <t>202 мкр (ресторан Китагава)</t>
  </si>
  <si>
    <t>202 мкр 2 корп (Поликлиника №4)</t>
  </si>
  <si>
    <t>Пояркова 9</t>
  </si>
  <si>
    <t>Пояркова 12</t>
  </si>
  <si>
    <t>Пояркова 14</t>
  </si>
  <si>
    <t>Пояркова 26</t>
  </si>
  <si>
    <t>Лермонтова - Комсомольская площадь (ближе к стадиону)</t>
  </si>
  <si>
    <t>Лермонтова - Комсомольская площадь (ближе к ТЦ Айсберг)</t>
  </si>
  <si>
    <t>Ленина 33</t>
  </si>
  <si>
    <t>Дежнева 28/1</t>
  </si>
  <si>
    <t>Дзержинского 9</t>
  </si>
  <si>
    <t>Ойунского 8</t>
  </si>
  <si>
    <t>Октябрьская 18/1</t>
  </si>
  <si>
    <t>Пушкина 37/1</t>
  </si>
  <si>
    <t>Ф.Попова 21/1</t>
  </si>
  <si>
    <t>С</t>
  </si>
  <si>
    <t>Баннер/Бумага</t>
  </si>
  <si>
    <t>1862/0</t>
  </si>
  <si>
    <t>Стоимость печати (баннер) и доставки</t>
  </si>
  <si>
    <t>Лермонтова 38 (ближе к мед.училищу)</t>
  </si>
  <si>
    <t>Лермонтова 38 (ближе к церкви)</t>
  </si>
  <si>
    <t>21С</t>
  </si>
  <si>
    <t>21Б</t>
  </si>
  <si>
    <t>20С</t>
  </si>
  <si>
    <t>3А</t>
  </si>
  <si>
    <t>2Б</t>
  </si>
  <si>
    <t>2А</t>
  </si>
  <si>
    <t>Цена за месяц (руб.) по АКЦИИ</t>
  </si>
  <si>
    <t>20А</t>
  </si>
  <si>
    <t>3Б</t>
  </si>
  <si>
    <t>8Б</t>
  </si>
  <si>
    <t>Ново-Покровский тракт 1 км (после кольцевой)</t>
  </si>
  <si>
    <t>8A</t>
  </si>
  <si>
    <t xml:space="preserve"> Сергеляхское шоссе 4 км (у дороги в Медцентр)</t>
  </si>
  <si>
    <t>13A</t>
  </si>
  <si>
    <t>январь</t>
  </si>
  <si>
    <t>февраль</t>
  </si>
  <si>
    <t>март</t>
  </si>
  <si>
    <t>апрель</t>
  </si>
  <si>
    <t>Заключаете договор в январе, тариф января распространяется на весь срок акции и так аналогично до апреля</t>
  </si>
  <si>
    <t xml:space="preserve">                          Прайс-лист на рекламные поверхности до 01.05.2017</t>
  </si>
  <si>
    <t xml:space="preserve">т.е. в январе заключили договор по тарифу 5400руб/в месяц, следовательно февраль будет 5400, март - 5400, апрель -5400.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</si>
</sst>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?&quot;"/>
    <numFmt numFmtId="165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2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2D050"/>
        <bgColor indexed="64"/>
      </patternFill>
    </fill>
    <fill>
      <patternFill patternType="solid">
        <fgColor indexed="42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1" applyBorder="1"/>
    <xf numFmtId="0" fontId="0" fillId="0" borderId="2" xfId="0" applyBorder="1"/>
    <xf numFmtId="0" fontId="0" fillId="0" borderId="3" xfId="0" applyBorder="1" applyAlignment="1">
      <alignment vertical="distributed"/>
    </xf>
    <xf numFmtId="164" fontId="0" fillId="0" borderId="5" xfId="0" applyNumberFormat="1" applyBorder="1" applyAlignment="1">
      <alignment horizontal="left" vertical="distributed"/>
    </xf>
    <xf numFmtId="0" fontId="0" fillId="0" borderId="3" xfId="0" applyBorder="1" applyAlignment="1">
      <alignment vertical="distributed" wrapText="1"/>
    </xf>
    <xf numFmtId="0" fontId="3" fillId="0" borderId="0" xfId="0" applyFont="1" applyAlignment="1">
      <alignment horizontal="left" vertical="center"/>
    </xf>
    <xf numFmtId="0" fontId="4" fillId="4" borderId="3" xfId="0" applyFont="1" applyFill="1" applyBorder="1" applyAlignment="1">
      <alignment horizontal="center" vertical="distributed"/>
    </xf>
    <xf numFmtId="0" fontId="4" fillId="2" borderId="3" xfId="0" applyFont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5" fillId="0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3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/>
    <xf numFmtId="3" fontId="4" fillId="4" borderId="3" xfId="0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left" vertical="distributed"/>
    </xf>
    <xf numFmtId="0" fontId="4" fillId="0" borderId="7" xfId="0" applyFont="1" applyFill="1" applyBorder="1" applyAlignment="1">
      <alignment horizontal="center" vertical="distributed"/>
    </xf>
    <xf numFmtId="0" fontId="5" fillId="0" borderId="7" xfId="0" applyFont="1" applyFill="1" applyBorder="1" applyAlignment="1">
      <alignment horizontal="center" vertical="distributed"/>
    </xf>
    <xf numFmtId="0" fontId="4" fillId="3" borderId="3" xfId="0" applyFont="1" applyFill="1" applyBorder="1" applyAlignment="1">
      <alignment horizontal="center" vertical="distributed"/>
    </xf>
    <xf numFmtId="0" fontId="2" fillId="0" borderId="7" xfId="1" applyFill="1" applyBorder="1" applyAlignment="1">
      <alignment horizontal="center" vertical="distributed"/>
    </xf>
    <xf numFmtId="14" fontId="0" fillId="0" borderId="3" xfId="0" applyNumberFormat="1" applyBorder="1" applyAlignment="1">
      <alignment vertical="distributed"/>
    </xf>
    <xf numFmtId="0" fontId="4" fillId="2" borderId="0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distributed"/>
    </xf>
    <xf numFmtId="0" fontId="4" fillId="6" borderId="3" xfId="0" applyFont="1" applyFill="1" applyBorder="1" applyAlignment="1">
      <alignment horizontal="center" vertical="distributed"/>
    </xf>
    <xf numFmtId="3" fontId="4" fillId="6" borderId="3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distributed"/>
    </xf>
    <xf numFmtId="0" fontId="4" fillId="4" borderId="7" xfId="0" applyFont="1" applyFill="1" applyBorder="1" applyAlignment="1">
      <alignment horizontal="center" vertical="distributed"/>
    </xf>
    <xf numFmtId="0" fontId="5" fillId="4" borderId="6" xfId="0" applyFont="1" applyFill="1" applyBorder="1" applyAlignment="1">
      <alignment horizontal="center" vertical="distributed"/>
    </xf>
    <xf numFmtId="0" fontId="5" fillId="4" borderId="7" xfId="0" applyFont="1" applyFill="1" applyBorder="1" applyAlignment="1">
      <alignment horizontal="center" vertical="distributed"/>
    </xf>
    <xf numFmtId="0" fontId="6" fillId="5" borderId="4" xfId="0" applyFont="1" applyFill="1" applyBorder="1" applyAlignment="1">
      <alignment horizontal="center" vertical="distributed"/>
    </xf>
    <xf numFmtId="0" fontId="6" fillId="5" borderId="5" xfId="0" applyFont="1" applyFill="1" applyBorder="1" applyAlignment="1">
      <alignment horizontal="center" vertical="distributed"/>
    </xf>
    <xf numFmtId="0" fontId="4" fillId="4" borderId="4" xfId="0" applyFont="1" applyFill="1" applyBorder="1" applyAlignment="1">
      <alignment horizontal="center" vertical="distributed"/>
    </xf>
    <xf numFmtId="0" fontId="4" fillId="4" borderId="5" xfId="0" applyFont="1" applyFill="1" applyBorder="1" applyAlignment="1">
      <alignment horizontal="center" vertical="distributed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6" fillId="8" borderId="3" xfId="0" applyFont="1" applyFill="1" applyBorder="1" applyAlignment="1">
      <alignment horizontal="center" vertical="distributed"/>
    </xf>
    <xf numFmtId="0" fontId="6" fillId="9" borderId="3" xfId="0" applyFont="1" applyFill="1" applyBorder="1" applyAlignment="1">
      <alignment horizontal="center" vertical="distributed"/>
    </xf>
    <xf numFmtId="0" fontId="4" fillId="9" borderId="3" xfId="0" applyFont="1" applyFill="1" applyBorder="1" applyAlignment="1">
      <alignment horizontal="center" vertical="distributed"/>
    </xf>
    <xf numFmtId="0" fontId="4" fillId="7" borderId="3" xfId="0" applyFont="1" applyFill="1" applyBorder="1" applyAlignment="1">
      <alignment horizontal="center" vertical="distributed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10</xdr:row>
      <xdr:rowOff>19050</xdr:rowOff>
    </xdr:from>
    <xdr:to>
      <xdr:col>5</xdr:col>
      <xdr:colOff>609600</xdr:colOff>
      <xdr:row>11</xdr:row>
      <xdr:rowOff>95250</xdr:rowOff>
    </xdr:to>
    <xdr:sp macro="" textlink="" fLocksText="0">
      <xdr:nvSpPr>
        <xdr:cNvPr id="2" name="TextBox 1"/>
        <xdr:cNvSpPr txBox="1">
          <a:spLocks noChangeArrowheads="1"/>
        </xdr:cNvSpPr>
      </xdr:nvSpPr>
      <xdr:spPr bwMode="auto">
        <a:xfrm>
          <a:off x="7229475" y="2809875"/>
          <a:ext cx="914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lmaz.site/node/105" TargetMode="External"/><Relationship Id="rId18" Type="http://schemas.openxmlformats.org/officeDocument/2006/relationships/hyperlink" Target="http://almaz.site/node/98" TargetMode="External"/><Relationship Id="rId26" Type="http://schemas.openxmlformats.org/officeDocument/2006/relationships/hyperlink" Target="http://almaz.site/node/89" TargetMode="External"/><Relationship Id="rId39" Type="http://schemas.openxmlformats.org/officeDocument/2006/relationships/hyperlink" Target="http://almaz.site/node/76" TargetMode="External"/><Relationship Id="rId3" Type="http://schemas.openxmlformats.org/officeDocument/2006/relationships/hyperlink" Target="http://almaz.site/node/138" TargetMode="External"/><Relationship Id="rId21" Type="http://schemas.openxmlformats.org/officeDocument/2006/relationships/hyperlink" Target="http://almaz.site/node/95" TargetMode="External"/><Relationship Id="rId34" Type="http://schemas.openxmlformats.org/officeDocument/2006/relationships/hyperlink" Target="http://almaz.site/node/81" TargetMode="External"/><Relationship Id="rId42" Type="http://schemas.openxmlformats.org/officeDocument/2006/relationships/hyperlink" Target="http://almaz.site/node/151" TargetMode="External"/><Relationship Id="rId47" Type="http://schemas.openxmlformats.org/officeDocument/2006/relationships/hyperlink" Target="http://almaz.site/node/126" TargetMode="External"/><Relationship Id="rId7" Type="http://schemas.openxmlformats.org/officeDocument/2006/relationships/hyperlink" Target="http://almaz.site/node/128" TargetMode="External"/><Relationship Id="rId12" Type="http://schemas.openxmlformats.org/officeDocument/2006/relationships/hyperlink" Target="http://almaz.site/node/106" TargetMode="External"/><Relationship Id="rId17" Type="http://schemas.openxmlformats.org/officeDocument/2006/relationships/hyperlink" Target="http://almaz.site/node/99" TargetMode="External"/><Relationship Id="rId25" Type="http://schemas.openxmlformats.org/officeDocument/2006/relationships/hyperlink" Target="http://almaz.site/node/90" TargetMode="External"/><Relationship Id="rId33" Type="http://schemas.openxmlformats.org/officeDocument/2006/relationships/hyperlink" Target="http://almaz.site/node/82" TargetMode="External"/><Relationship Id="rId38" Type="http://schemas.openxmlformats.org/officeDocument/2006/relationships/hyperlink" Target="http://almaz.site/node/77" TargetMode="External"/><Relationship Id="rId46" Type="http://schemas.openxmlformats.org/officeDocument/2006/relationships/hyperlink" Target="http://almaz.site/node/127" TargetMode="External"/><Relationship Id="rId2" Type="http://schemas.openxmlformats.org/officeDocument/2006/relationships/hyperlink" Target="http://almaz.site/node/132" TargetMode="External"/><Relationship Id="rId16" Type="http://schemas.openxmlformats.org/officeDocument/2006/relationships/hyperlink" Target="http://almaz.site/node/100" TargetMode="External"/><Relationship Id="rId20" Type="http://schemas.openxmlformats.org/officeDocument/2006/relationships/hyperlink" Target="http://almaz.site/node/96" TargetMode="External"/><Relationship Id="rId29" Type="http://schemas.openxmlformats.org/officeDocument/2006/relationships/hyperlink" Target="http://almaz.site/node/86" TargetMode="External"/><Relationship Id="rId41" Type="http://schemas.openxmlformats.org/officeDocument/2006/relationships/hyperlink" Target="http://almaz.site/node/74" TargetMode="External"/><Relationship Id="rId1" Type="http://schemas.openxmlformats.org/officeDocument/2006/relationships/hyperlink" Target="http://almaz.site/node/133" TargetMode="External"/><Relationship Id="rId6" Type="http://schemas.openxmlformats.org/officeDocument/2006/relationships/hyperlink" Target="http://almaz.site/node/129" TargetMode="External"/><Relationship Id="rId11" Type="http://schemas.openxmlformats.org/officeDocument/2006/relationships/hyperlink" Target="http://almaz.site/node/107" TargetMode="External"/><Relationship Id="rId24" Type="http://schemas.openxmlformats.org/officeDocument/2006/relationships/hyperlink" Target="http://almaz.site/node/91" TargetMode="External"/><Relationship Id="rId32" Type="http://schemas.openxmlformats.org/officeDocument/2006/relationships/hyperlink" Target="http://almaz.site/node/83" TargetMode="External"/><Relationship Id="rId37" Type="http://schemas.openxmlformats.org/officeDocument/2006/relationships/hyperlink" Target="http://almaz.site/node/78" TargetMode="External"/><Relationship Id="rId40" Type="http://schemas.openxmlformats.org/officeDocument/2006/relationships/hyperlink" Target="http://almaz.site/node/75" TargetMode="External"/><Relationship Id="rId45" Type="http://schemas.openxmlformats.org/officeDocument/2006/relationships/hyperlink" Target="http://almaz.site/node/120" TargetMode="External"/><Relationship Id="rId5" Type="http://schemas.openxmlformats.org/officeDocument/2006/relationships/hyperlink" Target="http://almaz.site/node/131" TargetMode="External"/><Relationship Id="rId15" Type="http://schemas.openxmlformats.org/officeDocument/2006/relationships/hyperlink" Target="http://almaz.site/node/103" TargetMode="External"/><Relationship Id="rId23" Type="http://schemas.openxmlformats.org/officeDocument/2006/relationships/hyperlink" Target="http://almaz.site/node/92" TargetMode="External"/><Relationship Id="rId28" Type="http://schemas.openxmlformats.org/officeDocument/2006/relationships/hyperlink" Target="http://almaz.site/node/87" TargetMode="External"/><Relationship Id="rId36" Type="http://schemas.openxmlformats.org/officeDocument/2006/relationships/hyperlink" Target="http://almaz.site/node/79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://almaz.site/node/70" TargetMode="External"/><Relationship Id="rId19" Type="http://schemas.openxmlformats.org/officeDocument/2006/relationships/hyperlink" Target="http://almaz.site/node/97" TargetMode="External"/><Relationship Id="rId31" Type="http://schemas.openxmlformats.org/officeDocument/2006/relationships/hyperlink" Target="http://almaz.site/node/84" TargetMode="External"/><Relationship Id="rId44" Type="http://schemas.openxmlformats.org/officeDocument/2006/relationships/hyperlink" Target="http://almaz.site/node/121" TargetMode="External"/><Relationship Id="rId4" Type="http://schemas.openxmlformats.org/officeDocument/2006/relationships/hyperlink" Target="http://almaz.site/node/134" TargetMode="External"/><Relationship Id="rId9" Type="http://schemas.openxmlformats.org/officeDocument/2006/relationships/hyperlink" Target="http://almaz.site/node/71" TargetMode="External"/><Relationship Id="rId14" Type="http://schemas.openxmlformats.org/officeDocument/2006/relationships/hyperlink" Target="http://almaz.site/node/104" TargetMode="External"/><Relationship Id="rId22" Type="http://schemas.openxmlformats.org/officeDocument/2006/relationships/hyperlink" Target="http://almaz.site/node/94" TargetMode="External"/><Relationship Id="rId27" Type="http://schemas.openxmlformats.org/officeDocument/2006/relationships/hyperlink" Target="http://almaz.site/node/88" TargetMode="External"/><Relationship Id="rId30" Type="http://schemas.openxmlformats.org/officeDocument/2006/relationships/hyperlink" Target="http://almaz.site/node/85" TargetMode="External"/><Relationship Id="rId35" Type="http://schemas.openxmlformats.org/officeDocument/2006/relationships/hyperlink" Target="http://almaz.site/node/80" TargetMode="External"/><Relationship Id="rId43" Type="http://schemas.openxmlformats.org/officeDocument/2006/relationships/hyperlink" Target="http://almaz.site/node/150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almaz.site/node/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tabSelected="1" topLeftCell="A7" zoomScale="70" zoomScaleNormal="70" workbookViewId="0">
      <selection activeCell="C76" sqref="C76"/>
    </sheetView>
  </sheetViews>
  <sheetFormatPr defaultRowHeight="15" x14ac:dyDescent="0.25"/>
  <cols>
    <col min="1" max="1" width="13.5703125" customWidth="1"/>
    <col min="2" max="2" width="12" customWidth="1"/>
    <col min="3" max="3" width="57.5703125" customWidth="1"/>
    <col min="6" max="6" width="20.85546875" customWidth="1"/>
    <col min="8" max="8" width="13.85546875" customWidth="1"/>
    <col min="10" max="11" width="14.85546875" customWidth="1"/>
    <col min="12" max="12" width="10.85546875" customWidth="1"/>
    <col min="13" max="13" width="0.7109375" customWidth="1"/>
    <col min="14" max="14" width="0.5703125" customWidth="1"/>
    <col min="15" max="15" width="13.42578125" customWidth="1"/>
    <col min="16" max="16" width="14.28515625" customWidth="1"/>
    <col min="17" max="17" width="16" customWidth="1"/>
    <col min="18" max="18" width="16.7109375" customWidth="1"/>
  </cols>
  <sheetData>
    <row r="1" spans="1:18" x14ac:dyDescent="0.25">
      <c r="A1" s="1"/>
      <c r="B1" s="1" t="s">
        <v>0</v>
      </c>
      <c r="C1" s="1" t="s">
        <v>0</v>
      </c>
      <c r="D1" s="1" t="s">
        <v>0</v>
      </c>
      <c r="E1" s="1"/>
      <c r="F1" s="1" t="s">
        <v>1</v>
      </c>
      <c r="G1" s="1"/>
      <c r="H1" s="1"/>
      <c r="I1" s="1"/>
      <c r="J1" s="1"/>
      <c r="K1" s="1"/>
      <c r="L1" s="1"/>
      <c r="M1" s="1"/>
      <c r="N1" s="1"/>
    </row>
    <row r="2" spans="1:18" x14ac:dyDescent="0.25">
      <c r="A2" s="2"/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2"/>
      <c r="N2" s="2"/>
    </row>
    <row r="3" spans="1:18" x14ac:dyDescent="0.25">
      <c r="A3" s="2"/>
      <c r="B3" s="2"/>
      <c r="C3" s="2"/>
      <c r="D3" s="2"/>
      <c r="E3" s="2"/>
      <c r="F3" s="2" t="s">
        <v>3</v>
      </c>
      <c r="G3" s="2"/>
      <c r="H3" s="2"/>
      <c r="I3" s="2"/>
      <c r="J3" s="2"/>
      <c r="K3" s="2"/>
      <c r="L3" s="2"/>
      <c r="M3" s="2"/>
      <c r="N3" s="2"/>
    </row>
    <row r="4" spans="1:18" x14ac:dyDescent="0.25">
      <c r="A4" s="2"/>
      <c r="B4" s="2"/>
      <c r="C4" s="2"/>
      <c r="D4" s="2"/>
      <c r="E4" s="2"/>
      <c r="F4" s="3" t="s">
        <v>4</v>
      </c>
      <c r="G4" s="2"/>
      <c r="H4" s="2"/>
      <c r="I4" s="2"/>
      <c r="J4" s="2"/>
      <c r="K4" s="2"/>
      <c r="L4" s="2"/>
      <c r="M4" s="2"/>
      <c r="N4" s="2"/>
    </row>
    <row r="5" spans="1:18" ht="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8" ht="3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8" x14ac:dyDescent="0.25">
      <c r="A7" s="4" t="s">
        <v>0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</row>
    <row r="8" spans="1:18" ht="30.75" customHeight="1" x14ac:dyDescent="0.25">
      <c r="A8" s="5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23">
        <v>42744</v>
      </c>
      <c r="G8" s="2"/>
      <c r="H8" s="5" t="s">
        <v>6</v>
      </c>
      <c r="I8" s="5" t="s">
        <v>0</v>
      </c>
      <c r="J8" s="5" t="s">
        <v>0</v>
      </c>
      <c r="K8" s="5" t="s">
        <v>0</v>
      </c>
      <c r="L8" s="18">
        <f>AVERAGE(P17:P70)</f>
        <v>5645.833333333333</v>
      </c>
      <c r="M8" s="6"/>
      <c r="N8" s="2"/>
    </row>
    <row r="9" spans="1:18" ht="47.25" customHeight="1" x14ac:dyDescent="0.25">
      <c r="A9" s="5" t="s">
        <v>7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67</v>
      </c>
      <c r="G9" t="s">
        <v>0</v>
      </c>
      <c r="H9" s="5" t="s">
        <v>8</v>
      </c>
      <c r="I9" s="5" t="s">
        <v>0</v>
      </c>
      <c r="J9" s="5" t="s">
        <v>0</v>
      </c>
      <c r="K9" s="5" t="s">
        <v>0</v>
      </c>
      <c r="L9" s="18">
        <v>1800</v>
      </c>
      <c r="M9" s="6" t="s">
        <v>0</v>
      </c>
      <c r="N9" s="2"/>
    </row>
    <row r="10" spans="1:18" ht="44.25" customHeight="1" x14ac:dyDescent="0.25">
      <c r="A10" s="5" t="s">
        <v>9</v>
      </c>
      <c r="B10" s="5" t="s">
        <v>0</v>
      </c>
      <c r="C10" s="5" t="s">
        <v>0</v>
      </c>
      <c r="D10" s="5" t="s">
        <v>0</v>
      </c>
      <c r="E10" s="5" t="s">
        <v>0</v>
      </c>
      <c r="F10" s="7" t="s">
        <v>10</v>
      </c>
      <c r="G10" s="2"/>
      <c r="H10" s="2"/>
      <c r="I10" s="2"/>
      <c r="J10" s="2"/>
      <c r="K10" s="2"/>
      <c r="L10" s="2"/>
      <c r="M10" s="2"/>
      <c r="N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8" ht="27" x14ac:dyDescent="0.25">
      <c r="A12" s="2"/>
      <c r="B12" s="2"/>
      <c r="C12" s="8" t="s">
        <v>121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8" x14ac:dyDescent="0.25">
      <c r="A13" s="2" t="s">
        <v>120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8" x14ac:dyDescent="0.25">
      <c r="A14" s="2" t="s">
        <v>122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8" ht="33.75" customHeight="1" x14ac:dyDescent="0.25">
      <c r="A15" s="28" t="s">
        <v>11</v>
      </c>
      <c r="B15" s="30" t="s">
        <v>12</v>
      </c>
      <c r="C15" s="28" t="s">
        <v>13</v>
      </c>
      <c r="D15" s="28" t="s">
        <v>14</v>
      </c>
      <c r="E15" s="28" t="s">
        <v>15</v>
      </c>
      <c r="F15" s="28" t="s">
        <v>16</v>
      </c>
      <c r="G15" s="28" t="s">
        <v>17</v>
      </c>
      <c r="H15" s="28" t="s">
        <v>18</v>
      </c>
      <c r="I15" s="28" t="s">
        <v>19</v>
      </c>
      <c r="J15" s="28" t="s">
        <v>20</v>
      </c>
      <c r="K15" s="30" t="s">
        <v>99</v>
      </c>
      <c r="L15" s="28" t="s">
        <v>21</v>
      </c>
      <c r="M15" s="34" t="s">
        <v>22</v>
      </c>
      <c r="N15" s="35"/>
      <c r="O15" s="32" t="s">
        <v>108</v>
      </c>
      <c r="P15" s="33"/>
      <c r="Q15" s="32" t="s">
        <v>108</v>
      </c>
      <c r="R15" s="33"/>
    </row>
    <row r="16" spans="1:18" x14ac:dyDescent="0.25">
      <c r="A16" s="29"/>
      <c r="B16" s="3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9" t="s">
        <v>23</v>
      </c>
      <c r="N16" s="9" t="s">
        <v>24</v>
      </c>
      <c r="O16" s="25" t="s">
        <v>116</v>
      </c>
      <c r="P16" s="25" t="s">
        <v>117</v>
      </c>
      <c r="Q16" s="41" t="s">
        <v>118</v>
      </c>
      <c r="R16" s="40" t="s">
        <v>119</v>
      </c>
    </row>
    <row r="17" spans="1:18" x14ac:dyDescent="0.25">
      <c r="A17" s="19">
        <v>1</v>
      </c>
      <c r="B17" s="22" t="s">
        <v>48</v>
      </c>
      <c r="C17" s="12" t="s">
        <v>81</v>
      </c>
      <c r="D17" s="10" t="s">
        <v>64</v>
      </c>
      <c r="E17" s="13" t="s">
        <v>27</v>
      </c>
      <c r="F17" s="14" t="s">
        <v>28</v>
      </c>
      <c r="G17" s="10" t="s">
        <v>29</v>
      </c>
      <c r="H17" s="20" t="s">
        <v>39</v>
      </c>
      <c r="I17" s="13" t="s">
        <v>31</v>
      </c>
      <c r="J17" s="20" t="s">
        <v>97</v>
      </c>
      <c r="K17" s="20" t="s">
        <v>98</v>
      </c>
      <c r="L17" s="19">
        <v>2000</v>
      </c>
      <c r="M17" s="26">
        <v>9000</v>
      </c>
      <c r="N17" s="26">
        <v>9000</v>
      </c>
      <c r="O17" s="21">
        <f>$M$17-$M$17*0.4</f>
        <v>5400</v>
      </c>
      <c r="P17" s="21">
        <f>$N$17-$N$17*0.4</f>
        <v>5400</v>
      </c>
      <c r="Q17" s="21">
        <v>5400</v>
      </c>
      <c r="R17" s="21">
        <v>5400</v>
      </c>
    </row>
    <row r="18" spans="1:18" x14ac:dyDescent="0.25">
      <c r="A18" s="19">
        <v>2</v>
      </c>
      <c r="B18" s="22" t="s">
        <v>50</v>
      </c>
      <c r="C18" s="12" t="s">
        <v>81</v>
      </c>
      <c r="D18" s="10" t="s">
        <v>64</v>
      </c>
      <c r="E18" s="13" t="s">
        <v>35</v>
      </c>
      <c r="F18" s="14" t="s">
        <v>28</v>
      </c>
      <c r="G18" s="10" t="s">
        <v>29</v>
      </c>
      <c r="H18" s="20" t="s">
        <v>39</v>
      </c>
      <c r="I18" s="13" t="s">
        <v>31</v>
      </c>
      <c r="J18" s="20" t="s">
        <v>97</v>
      </c>
      <c r="K18" s="20" t="s">
        <v>98</v>
      </c>
      <c r="L18" s="19">
        <v>2000</v>
      </c>
      <c r="M18" s="26">
        <v>9000</v>
      </c>
      <c r="N18" s="26">
        <v>9000</v>
      </c>
      <c r="O18" s="21">
        <f t="shared" ref="O18:P20" si="0">M18-M18*0.4</f>
        <v>5400</v>
      </c>
      <c r="P18" s="21">
        <f t="shared" si="0"/>
        <v>5400</v>
      </c>
      <c r="Q18" s="21">
        <v>5400</v>
      </c>
      <c r="R18" s="21">
        <v>5400</v>
      </c>
    </row>
    <row r="19" spans="1:18" x14ac:dyDescent="0.25">
      <c r="A19" s="19">
        <v>3</v>
      </c>
      <c r="B19" s="22" t="s">
        <v>61</v>
      </c>
      <c r="C19" s="12" t="s">
        <v>82</v>
      </c>
      <c r="D19" s="10" t="s">
        <v>64</v>
      </c>
      <c r="E19" s="13" t="s">
        <v>27</v>
      </c>
      <c r="F19" s="14" t="s">
        <v>28</v>
      </c>
      <c r="G19" s="10" t="s">
        <v>29</v>
      </c>
      <c r="H19" s="20" t="s">
        <v>30</v>
      </c>
      <c r="I19" s="13" t="s">
        <v>31</v>
      </c>
      <c r="J19" s="20" t="s">
        <v>97</v>
      </c>
      <c r="K19" s="20" t="s">
        <v>98</v>
      </c>
      <c r="L19" s="19">
        <v>2000</v>
      </c>
      <c r="M19" s="26">
        <v>8000</v>
      </c>
      <c r="N19" s="26">
        <v>8000</v>
      </c>
      <c r="O19" s="21">
        <f t="shared" si="0"/>
        <v>4800</v>
      </c>
      <c r="P19" s="21">
        <f t="shared" si="0"/>
        <v>4800</v>
      </c>
      <c r="Q19" s="21">
        <v>4800</v>
      </c>
      <c r="R19" s="21">
        <v>4800</v>
      </c>
    </row>
    <row r="20" spans="1:18" x14ac:dyDescent="0.25">
      <c r="A20" s="19">
        <v>4</v>
      </c>
      <c r="B20" s="22" t="s">
        <v>63</v>
      </c>
      <c r="C20" s="12" t="s">
        <v>82</v>
      </c>
      <c r="D20" s="10" t="s">
        <v>64</v>
      </c>
      <c r="E20" s="13" t="s">
        <v>35</v>
      </c>
      <c r="F20" s="14" t="s">
        <v>28</v>
      </c>
      <c r="G20" s="10" t="s">
        <v>29</v>
      </c>
      <c r="H20" s="20" t="s">
        <v>30</v>
      </c>
      <c r="I20" s="13" t="s">
        <v>31</v>
      </c>
      <c r="J20" s="20" t="s">
        <v>97</v>
      </c>
      <c r="K20" s="20" t="s">
        <v>98</v>
      </c>
      <c r="L20" s="19">
        <v>2000</v>
      </c>
      <c r="M20" s="26">
        <v>8000</v>
      </c>
      <c r="N20" s="26">
        <v>8000</v>
      </c>
      <c r="O20" s="21">
        <f t="shared" si="0"/>
        <v>4800</v>
      </c>
      <c r="P20" s="21">
        <f t="shared" si="0"/>
        <v>4800</v>
      </c>
      <c r="Q20" s="21">
        <v>4800</v>
      </c>
      <c r="R20" s="21">
        <v>4800</v>
      </c>
    </row>
    <row r="21" spans="1:18" x14ac:dyDescent="0.25">
      <c r="A21" s="19">
        <v>6</v>
      </c>
      <c r="B21" s="11" t="s">
        <v>76</v>
      </c>
      <c r="C21" s="16" t="s">
        <v>70</v>
      </c>
      <c r="D21" s="10" t="s">
        <v>46</v>
      </c>
      <c r="E21" s="10" t="s">
        <v>38</v>
      </c>
      <c r="F21" s="14" t="s">
        <v>28</v>
      </c>
      <c r="G21" s="10" t="s">
        <v>29</v>
      </c>
      <c r="H21" s="10" t="s">
        <v>30</v>
      </c>
      <c r="I21" s="13" t="s">
        <v>31</v>
      </c>
      <c r="J21" s="10" t="s">
        <v>32</v>
      </c>
      <c r="K21" s="13" t="s">
        <v>33</v>
      </c>
      <c r="L21" s="10">
        <v>3000</v>
      </c>
      <c r="M21" s="27">
        <v>10000</v>
      </c>
      <c r="N21" s="27">
        <v>10000</v>
      </c>
      <c r="O21" s="15">
        <f>M21-M21*0.3</f>
        <v>7000</v>
      </c>
      <c r="P21" s="15">
        <f>N21-N21*0.3</f>
        <v>7000</v>
      </c>
      <c r="Q21" s="21">
        <v>7000</v>
      </c>
      <c r="R21" s="21">
        <v>7000</v>
      </c>
    </row>
    <row r="22" spans="1:18" x14ac:dyDescent="0.25">
      <c r="A22" s="19">
        <v>7</v>
      </c>
      <c r="B22" s="11" t="s">
        <v>77</v>
      </c>
      <c r="C22" s="12" t="s">
        <v>70</v>
      </c>
      <c r="D22" s="10" t="s">
        <v>46</v>
      </c>
      <c r="E22" s="13" t="s">
        <v>35</v>
      </c>
      <c r="F22" s="14" t="s">
        <v>28</v>
      </c>
      <c r="G22" s="10" t="s">
        <v>29</v>
      </c>
      <c r="H22" s="10" t="s">
        <v>30</v>
      </c>
      <c r="I22" s="13" t="s">
        <v>31</v>
      </c>
      <c r="J22" s="10" t="s">
        <v>32</v>
      </c>
      <c r="K22" s="13" t="s">
        <v>33</v>
      </c>
      <c r="L22" s="10">
        <v>3000</v>
      </c>
      <c r="M22" s="27">
        <v>9000</v>
      </c>
      <c r="N22" s="27">
        <v>9000</v>
      </c>
      <c r="O22" s="15">
        <f>M22-M22*0.3</f>
        <v>6300</v>
      </c>
      <c r="P22" s="15">
        <f>N22-N22*0.3</f>
        <v>6300</v>
      </c>
      <c r="Q22" s="21">
        <v>6300</v>
      </c>
      <c r="R22" s="21">
        <v>6300</v>
      </c>
    </row>
    <row r="23" spans="1:18" x14ac:dyDescent="0.25">
      <c r="A23" s="19">
        <v>8</v>
      </c>
      <c r="B23" s="22" t="s">
        <v>74</v>
      </c>
      <c r="C23" s="12" t="s">
        <v>90</v>
      </c>
      <c r="D23" s="10" t="s">
        <v>64</v>
      </c>
      <c r="E23" s="13" t="s">
        <v>27</v>
      </c>
      <c r="F23" s="14" t="s">
        <v>28</v>
      </c>
      <c r="G23" s="10" t="s">
        <v>29</v>
      </c>
      <c r="H23" s="20" t="s">
        <v>39</v>
      </c>
      <c r="I23" s="13" t="s">
        <v>31</v>
      </c>
      <c r="J23" s="20" t="s">
        <v>97</v>
      </c>
      <c r="K23" s="20" t="s">
        <v>98</v>
      </c>
      <c r="L23" s="19">
        <v>2000</v>
      </c>
      <c r="M23" s="26">
        <v>8000</v>
      </c>
      <c r="N23" s="26">
        <v>8000</v>
      </c>
      <c r="O23" s="21">
        <f>M23-M23*0.4</f>
        <v>4800</v>
      </c>
      <c r="P23" s="21">
        <f>N23-N23*0.4</f>
        <v>4800</v>
      </c>
      <c r="Q23" s="21">
        <v>4800</v>
      </c>
      <c r="R23" s="21">
        <v>4800</v>
      </c>
    </row>
    <row r="24" spans="1:18" x14ac:dyDescent="0.25">
      <c r="A24" s="19">
        <v>9</v>
      </c>
      <c r="B24" s="22" t="s">
        <v>75</v>
      </c>
      <c r="C24" s="12" t="s">
        <v>90</v>
      </c>
      <c r="D24" s="10" t="s">
        <v>64</v>
      </c>
      <c r="E24" s="13" t="s">
        <v>35</v>
      </c>
      <c r="F24" s="14" t="s">
        <v>28</v>
      </c>
      <c r="G24" s="10" t="s">
        <v>29</v>
      </c>
      <c r="H24" s="20" t="s">
        <v>39</v>
      </c>
      <c r="I24" s="13" t="s">
        <v>31</v>
      </c>
      <c r="J24" s="20" t="s">
        <v>97</v>
      </c>
      <c r="K24" s="20" t="s">
        <v>98</v>
      </c>
      <c r="L24" s="19">
        <v>2000</v>
      </c>
      <c r="M24" s="26">
        <v>8000</v>
      </c>
      <c r="N24" s="26">
        <v>8000</v>
      </c>
      <c r="O24" s="21">
        <f t="shared" ref="O24:P34" si="1">M24-M24*0.4</f>
        <v>4800</v>
      </c>
      <c r="P24" s="21">
        <f t="shared" si="1"/>
        <v>4800</v>
      </c>
      <c r="Q24" s="21">
        <v>4800</v>
      </c>
      <c r="R24" s="21">
        <v>4800</v>
      </c>
    </row>
    <row r="25" spans="1:18" x14ac:dyDescent="0.25">
      <c r="A25" s="19">
        <v>10</v>
      </c>
      <c r="B25" s="22" t="s">
        <v>43</v>
      </c>
      <c r="C25" s="12" t="s">
        <v>91</v>
      </c>
      <c r="D25" s="10" t="s">
        <v>64</v>
      </c>
      <c r="E25" s="13" t="s">
        <v>27</v>
      </c>
      <c r="F25" s="14" t="s">
        <v>28</v>
      </c>
      <c r="G25" s="10" t="s">
        <v>29</v>
      </c>
      <c r="H25" s="20" t="s">
        <v>30</v>
      </c>
      <c r="I25" s="13" t="s">
        <v>31</v>
      </c>
      <c r="J25" s="20" t="s">
        <v>97</v>
      </c>
      <c r="K25" s="20" t="s">
        <v>98</v>
      </c>
      <c r="L25" s="19">
        <v>2000</v>
      </c>
      <c r="M25" s="26">
        <v>8000</v>
      </c>
      <c r="N25" s="26">
        <v>8000</v>
      </c>
      <c r="O25" s="21">
        <f t="shared" si="1"/>
        <v>4800</v>
      </c>
      <c r="P25" s="21">
        <f t="shared" si="1"/>
        <v>4800</v>
      </c>
      <c r="Q25" s="21">
        <v>4800</v>
      </c>
      <c r="R25" s="21">
        <v>4800</v>
      </c>
    </row>
    <row r="26" spans="1:18" x14ac:dyDescent="0.25">
      <c r="A26" s="19">
        <v>11</v>
      </c>
      <c r="B26" s="22" t="s">
        <v>44</v>
      </c>
      <c r="C26" s="12" t="s">
        <v>91</v>
      </c>
      <c r="D26" s="10" t="s">
        <v>64</v>
      </c>
      <c r="E26" s="13" t="s">
        <v>35</v>
      </c>
      <c r="F26" s="14" t="s">
        <v>28</v>
      </c>
      <c r="G26" s="10" t="s">
        <v>29</v>
      </c>
      <c r="H26" s="20" t="s">
        <v>30</v>
      </c>
      <c r="I26" s="13" t="s">
        <v>31</v>
      </c>
      <c r="J26" s="20" t="s">
        <v>97</v>
      </c>
      <c r="K26" s="20" t="s">
        <v>98</v>
      </c>
      <c r="L26" s="19">
        <v>2000</v>
      </c>
      <c r="M26" s="26">
        <v>8000</v>
      </c>
      <c r="N26" s="26">
        <v>8000</v>
      </c>
      <c r="O26" s="21">
        <f t="shared" si="1"/>
        <v>4800</v>
      </c>
      <c r="P26" s="21">
        <f t="shared" si="1"/>
        <v>4800</v>
      </c>
      <c r="Q26" s="21">
        <v>4800</v>
      </c>
      <c r="R26" s="21">
        <v>4800</v>
      </c>
    </row>
    <row r="27" spans="1:18" x14ac:dyDescent="0.25">
      <c r="A27" s="19">
        <v>12</v>
      </c>
      <c r="B27" s="22" t="s">
        <v>111</v>
      </c>
      <c r="C27" s="12" t="s">
        <v>89</v>
      </c>
      <c r="D27" s="10" t="s">
        <v>64</v>
      </c>
      <c r="E27" s="10" t="s">
        <v>35</v>
      </c>
      <c r="F27" s="14" t="s">
        <v>28</v>
      </c>
      <c r="G27" s="10" t="s">
        <v>29</v>
      </c>
      <c r="H27" s="20" t="s">
        <v>39</v>
      </c>
      <c r="I27" s="13" t="s">
        <v>31</v>
      </c>
      <c r="J27" s="20" t="s">
        <v>97</v>
      </c>
      <c r="K27" s="20" t="s">
        <v>98</v>
      </c>
      <c r="L27" s="19">
        <v>2000</v>
      </c>
      <c r="M27" s="26">
        <v>10000</v>
      </c>
      <c r="N27" s="26">
        <v>10000</v>
      </c>
      <c r="O27" s="21">
        <f>M27-M27*0.15</f>
        <v>8500</v>
      </c>
      <c r="P27" s="21">
        <f>N27-N27*0.15</f>
        <v>8500</v>
      </c>
      <c r="Q27" s="42">
        <v>9000</v>
      </c>
      <c r="R27" s="43">
        <v>10000</v>
      </c>
    </row>
    <row r="28" spans="1:18" x14ac:dyDescent="0.25">
      <c r="A28" s="19">
        <v>13</v>
      </c>
      <c r="B28" s="22" t="s">
        <v>72</v>
      </c>
      <c r="C28" s="12" t="s">
        <v>87</v>
      </c>
      <c r="D28" s="10" t="s">
        <v>64</v>
      </c>
      <c r="E28" s="13" t="s">
        <v>27</v>
      </c>
      <c r="F28" s="14" t="s">
        <v>28</v>
      </c>
      <c r="G28" s="10" t="s">
        <v>29</v>
      </c>
      <c r="H28" s="20" t="s">
        <v>30</v>
      </c>
      <c r="I28" s="13" t="s">
        <v>31</v>
      </c>
      <c r="J28" s="20" t="s">
        <v>97</v>
      </c>
      <c r="K28" s="20" t="s">
        <v>98</v>
      </c>
      <c r="L28" s="19">
        <v>2000</v>
      </c>
      <c r="M28" s="26">
        <v>9000</v>
      </c>
      <c r="N28" s="26">
        <v>9000</v>
      </c>
      <c r="O28" s="21">
        <f t="shared" si="1"/>
        <v>5400</v>
      </c>
      <c r="P28" s="21">
        <f t="shared" si="1"/>
        <v>5400</v>
      </c>
      <c r="Q28" s="21">
        <v>5400</v>
      </c>
      <c r="R28" s="21">
        <v>5400</v>
      </c>
    </row>
    <row r="29" spans="1:18" x14ac:dyDescent="0.25">
      <c r="A29" s="19">
        <v>14</v>
      </c>
      <c r="B29" s="22" t="s">
        <v>73</v>
      </c>
      <c r="C29" s="12" t="s">
        <v>87</v>
      </c>
      <c r="D29" s="10" t="s">
        <v>64</v>
      </c>
      <c r="E29" s="13" t="s">
        <v>35</v>
      </c>
      <c r="F29" s="14" t="s">
        <v>28</v>
      </c>
      <c r="G29" s="10" t="s">
        <v>29</v>
      </c>
      <c r="H29" s="20" t="s">
        <v>30</v>
      </c>
      <c r="I29" s="13" t="s">
        <v>31</v>
      </c>
      <c r="J29" s="20" t="s">
        <v>97</v>
      </c>
      <c r="K29" s="20" t="s">
        <v>98</v>
      </c>
      <c r="L29" s="19">
        <v>2000</v>
      </c>
      <c r="M29" s="26">
        <v>9000</v>
      </c>
      <c r="N29" s="26">
        <v>9000</v>
      </c>
      <c r="O29" s="21">
        <f t="shared" si="1"/>
        <v>5400</v>
      </c>
      <c r="P29" s="21">
        <f t="shared" si="1"/>
        <v>5400</v>
      </c>
      <c r="Q29" s="21">
        <v>5400</v>
      </c>
      <c r="R29" s="21">
        <v>5400</v>
      </c>
    </row>
    <row r="30" spans="1:18" x14ac:dyDescent="0.25">
      <c r="A30" s="19">
        <v>15</v>
      </c>
      <c r="B30" s="22" t="s">
        <v>76</v>
      </c>
      <c r="C30" s="12" t="s">
        <v>88</v>
      </c>
      <c r="D30" s="10" t="s">
        <v>64</v>
      </c>
      <c r="E30" s="13" t="s">
        <v>27</v>
      </c>
      <c r="F30" s="14" t="s">
        <v>28</v>
      </c>
      <c r="G30" s="10" t="s">
        <v>29</v>
      </c>
      <c r="H30" s="20" t="s">
        <v>30</v>
      </c>
      <c r="I30" s="13" t="s">
        <v>31</v>
      </c>
      <c r="J30" s="20" t="s">
        <v>97</v>
      </c>
      <c r="K30" s="20" t="s">
        <v>98</v>
      </c>
      <c r="L30" s="19">
        <v>2000</v>
      </c>
      <c r="M30" s="26">
        <v>9000</v>
      </c>
      <c r="N30" s="26">
        <v>9000</v>
      </c>
      <c r="O30" s="21">
        <f t="shared" si="1"/>
        <v>5400</v>
      </c>
      <c r="P30" s="21">
        <f t="shared" si="1"/>
        <v>5400</v>
      </c>
      <c r="Q30" s="21">
        <v>5400</v>
      </c>
      <c r="R30" s="21">
        <v>5400</v>
      </c>
    </row>
    <row r="31" spans="1:18" x14ac:dyDescent="0.25">
      <c r="A31" s="19">
        <v>16</v>
      </c>
      <c r="B31" s="22" t="s">
        <v>77</v>
      </c>
      <c r="C31" s="12" t="s">
        <v>88</v>
      </c>
      <c r="D31" s="10" t="s">
        <v>64</v>
      </c>
      <c r="E31" s="13" t="s">
        <v>35</v>
      </c>
      <c r="F31" s="14" t="s">
        <v>28</v>
      </c>
      <c r="G31" s="10" t="s">
        <v>29</v>
      </c>
      <c r="H31" s="20" t="s">
        <v>30</v>
      </c>
      <c r="I31" s="13" t="s">
        <v>31</v>
      </c>
      <c r="J31" s="20" t="s">
        <v>97</v>
      </c>
      <c r="K31" s="20" t="s">
        <v>98</v>
      </c>
      <c r="L31" s="19">
        <v>2000</v>
      </c>
      <c r="M31" s="26">
        <v>9000</v>
      </c>
      <c r="N31" s="26">
        <v>9000</v>
      </c>
      <c r="O31" s="21">
        <f t="shared" si="1"/>
        <v>5400</v>
      </c>
      <c r="P31" s="21">
        <f t="shared" si="1"/>
        <v>5400</v>
      </c>
      <c r="Q31" s="21">
        <v>5400</v>
      </c>
      <c r="R31" s="21">
        <v>5400</v>
      </c>
    </row>
    <row r="32" spans="1:18" x14ac:dyDescent="0.25">
      <c r="A32" s="19">
        <v>17</v>
      </c>
      <c r="B32" s="22" t="s">
        <v>109</v>
      </c>
      <c r="C32" s="12" t="s">
        <v>100</v>
      </c>
      <c r="D32" s="10" t="s">
        <v>65</v>
      </c>
      <c r="E32" s="19" t="s">
        <v>27</v>
      </c>
      <c r="F32" s="14" t="s">
        <v>28</v>
      </c>
      <c r="G32" s="10" t="s">
        <v>29</v>
      </c>
      <c r="H32" s="20" t="s">
        <v>39</v>
      </c>
      <c r="I32" s="13" t="s">
        <v>31</v>
      </c>
      <c r="J32" s="20" t="s">
        <v>97</v>
      </c>
      <c r="K32" s="20" t="s">
        <v>98</v>
      </c>
      <c r="L32" s="19">
        <v>2000</v>
      </c>
      <c r="M32" s="26">
        <v>9000</v>
      </c>
      <c r="N32" s="26">
        <v>9000</v>
      </c>
      <c r="O32" s="21">
        <f t="shared" ref="O32" si="2">M32-M32*0.4</f>
        <v>5400</v>
      </c>
      <c r="P32" s="21">
        <f t="shared" ref="P32" si="3">N32-N32*0.4</f>
        <v>5400</v>
      </c>
      <c r="Q32" s="21">
        <v>5400</v>
      </c>
      <c r="R32" s="21">
        <v>5400</v>
      </c>
    </row>
    <row r="33" spans="1:18" x14ac:dyDescent="0.25">
      <c r="A33" s="19">
        <v>18</v>
      </c>
      <c r="B33" s="22" t="s">
        <v>104</v>
      </c>
      <c r="C33" s="12" t="s">
        <v>100</v>
      </c>
      <c r="D33" s="10" t="s">
        <v>65</v>
      </c>
      <c r="E33" s="20" t="s">
        <v>96</v>
      </c>
      <c r="F33" s="14" t="s">
        <v>28</v>
      </c>
      <c r="G33" s="10" t="s">
        <v>29</v>
      </c>
      <c r="H33" s="20" t="s">
        <v>39</v>
      </c>
      <c r="I33" s="13" t="s">
        <v>31</v>
      </c>
      <c r="J33" s="20" t="s">
        <v>97</v>
      </c>
      <c r="K33" s="20" t="s">
        <v>98</v>
      </c>
      <c r="L33" s="19">
        <v>2000</v>
      </c>
      <c r="M33" s="26">
        <v>5000</v>
      </c>
      <c r="N33" s="26">
        <v>5000</v>
      </c>
      <c r="O33" s="21">
        <v>1800</v>
      </c>
      <c r="P33" s="21">
        <v>1800</v>
      </c>
      <c r="Q33" s="21">
        <v>1800</v>
      </c>
      <c r="R33" s="21">
        <v>1800</v>
      </c>
    </row>
    <row r="34" spans="1:18" x14ac:dyDescent="0.25">
      <c r="A34" s="19">
        <v>19</v>
      </c>
      <c r="B34" s="22" t="s">
        <v>103</v>
      </c>
      <c r="C34" s="12" t="s">
        <v>101</v>
      </c>
      <c r="D34" s="10" t="s">
        <v>65</v>
      </c>
      <c r="E34" s="13" t="s">
        <v>35</v>
      </c>
      <c r="F34" s="14" t="s">
        <v>28</v>
      </c>
      <c r="G34" s="10" t="s">
        <v>29</v>
      </c>
      <c r="H34" s="20" t="s">
        <v>39</v>
      </c>
      <c r="I34" s="13" t="s">
        <v>31</v>
      </c>
      <c r="J34" s="20" t="s">
        <v>97</v>
      </c>
      <c r="K34" s="20" t="s">
        <v>98</v>
      </c>
      <c r="L34" s="19">
        <v>2000</v>
      </c>
      <c r="M34" s="26">
        <v>9000</v>
      </c>
      <c r="N34" s="26">
        <v>9000</v>
      </c>
      <c r="O34" s="21">
        <f t="shared" si="1"/>
        <v>5400</v>
      </c>
      <c r="P34" s="21">
        <f t="shared" si="1"/>
        <v>5400</v>
      </c>
      <c r="Q34" s="21">
        <v>5400</v>
      </c>
      <c r="R34" s="21">
        <v>5400</v>
      </c>
    </row>
    <row r="35" spans="1:18" x14ac:dyDescent="0.25">
      <c r="A35" s="19">
        <v>20</v>
      </c>
      <c r="B35" s="22" t="s">
        <v>102</v>
      </c>
      <c r="C35" s="12" t="s">
        <v>101</v>
      </c>
      <c r="D35" s="10" t="s">
        <v>65</v>
      </c>
      <c r="E35" s="20" t="s">
        <v>96</v>
      </c>
      <c r="F35" s="14" t="s">
        <v>28</v>
      </c>
      <c r="G35" s="10" t="s">
        <v>29</v>
      </c>
      <c r="H35" s="20" t="s">
        <v>39</v>
      </c>
      <c r="I35" s="13" t="s">
        <v>31</v>
      </c>
      <c r="J35" s="20" t="s">
        <v>97</v>
      </c>
      <c r="K35" s="20" t="s">
        <v>98</v>
      </c>
      <c r="L35" s="19">
        <v>2000</v>
      </c>
      <c r="M35" s="26">
        <v>5000</v>
      </c>
      <c r="N35" s="26">
        <v>5000</v>
      </c>
      <c r="O35" s="21">
        <v>1800</v>
      </c>
      <c r="P35" s="21">
        <v>1800</v>
      </c>
      <c r="Q35" s="21">
        <v>1800</v>
      </c>
      <c r="R35" s="21">
        <v>1800</v>
      </c>
    </row>
    <row r="36" spans="1:18" s="39" customFormat="1" x14ac:dyDescent="0.25">
      <c r="A36" s="19">
        <v>21</v>
      </c>
      <c r="B36" s="11" t="s">
        <v>36</v>
      </c>
      <c r="C36" s="16" t="s">
        <v>37</v>
      </c>
      <c r="D36" s="36" t="s">
        <v>26</v>
      </c>
      <c r="E36" s="37" t="s">
        <v>27</v>
      </c>
      <c r="F36" s="14" t="s">
        <v>28</v>
      </c>
      <c r="G36" s="37" t="s">
        <v>29</v>
      </c>
      <c r="H36" s="37" t="s">
        <v>30</v>
      </c>
      <c r="I36" s="36" t="s">
        <v>31</v>
      </c>
      <c r="J36" s="37" t="s">
        <v>32</v>
      </c>
      <c r="K36" s="36" t="s">
        <v>33</v>
      </c>
      <c r="L36" s="37">
        <v>3000</v>
      </c>
      <c r="M36" s="38">
        <v>9500</v>
      </c>
      <c r="N36" s="38">
        <v>9500</v>
      </c>
      <c r="O36" s="15">
        <v>12000</v>
      </c>
      <c r="P36" s="15">
        <v>12000</v>
      </c>
      <c r="Q36" s="21">
        <v>12000</v>
      </c>
      <c r="R36" s="15">
        <v>12000</v>
      </c>
    </row>
    <row r="37" spans="1:18" x14ac:dyDescent="0.25">
      <c r="A37" s="19">
        <v>22</v>
      </c>
      <c r="B37" s="11" t="s">
        <v>40</v>
      </c>
      <c r="C37" s="16" t="s">
        <v>37</v>
      </c>
      <c r="D37" s="13" t="s">
        <v>26</v>
      </c>
      <c r="E37" s="13" t="s">
        <v>35</v>
      </c>
      <c r="F37" s="14" t="s">
        <v>28</v>
      </c>
      <c r="G37" s="10" t="s">
        <v>29</v>
      </c>
      <c r="H37" s="10" t="s">
        <v>30</v>
      </c>
      <c r="I37" s="13" t="s">
        <v>31</v>
      </c>
      <c r="J37" s="10" t="s">
        <v>32</v>
      </c>
      <c r="K37" s="13" t="s">
        <v>33</v>
      </c>
      <c r="L37" s="10">
        <v>3000</v>
      </c>
      <c r="M37" s="27">
        <v>9500</v>
      </c>
      <c r="N37" s="27">
        <v>9500</v>
      </c>
      <c r="O37" s="15">
        <f>M37-M37*0.15</f>
        <v>8075</v>
      </c>
      <c r="P37" s="15">
        <f>N37-N37*0.15</f>
        <v>8075</v>
      </c>
      <c r="Q37" s="42">
        <v>9000</v>
      </c>
      <c r="R37" s="43">
        <v>9500</v>
      </c>
    </row>
    <row r="38" spans="1:18" x14ac:dyDescent="0.25">
      <c r="A38" s="19">
        <v>23</v>
      </c>
      <c r="B38" s="11" t="s">
        <v>71</v>
      </c>
      <c r="C38" s="16" t="s">
        <v>69</v>
      </c>
      <c r="D38" s="10" t="s">
        <v>46</v>
      </c>
      <c r="E38" s="13" t="s">
        <v>35</v>
      </c>
      <c r="F38" s="14" t="s">
        <v>28</v>
      </c>
      <c r="G38" s="10" t="s">
        <v>29</v>
      </c>
      <c r="H38" s="10" t="s">
        <v>30</v>
      </c>
      <c r="I38" s="13" t="s">
        <v>31</v>
      </c>
      <c r="J38" s="13" t="s">
        <v>32</v>
      </c>
      <c r="K38" s="13" t="s">
        <v>33</v>
      </c>
      <c r="L38" s="10">
        <v>3000</v>
      </c>
      <c r="M38" s="27">
        <v>9000</v>
      </c>
      <c r="N38" s="27">
        <v>9000</v>
      </c>
      <c r="O38" s="15">
        <f t="shared" ref="O38:P45" si="4">M38-M38*0.3</f>
        <v>6300</v>
      </c>
      <c r="P38" s="15">
        <f t="shared" si="4"/>
        <v>6300</v>
      </c>
      <c r="Q38" s="42">
        <f t="shared" ref="Q22:Q65" si="5">M38-M38*0.25</f>
        <v>6750</v>
      </c>
      <c r="R38" s="43">
        <f t="shared" ref="R21:R65" si="6">N38-N38*0.15</f>
        <v>7650</v>
      </c>
    </row>
    <row r="39" spans="1:18" x14ac:dyDescent="0.25">
      <c r="A39" s="19">
        <v>24</v>
      </c>
      <c r="B39" s="11" t="s">
        <v>75</v>
      </c>
      <c r="C39" s="12" t="s">
        <v>68</v>
      </c>
      <c r="D39" s="10" t="s">
        <v>46</v>
      </c>
      <c r="E39" s="13" t="s">
        <v>35</v>
      </c>
      <c r="F39" s="14" t="s">
        <v>28</v>
      </c>
      <c r="G39" s="10" t="s">
        <v>29</v>
      </c>
      <c r="H39" s="10" t="s">
        <v>30</v>
      </c>
      <c r="I39" s="13" t="s">
        <v>31</v>
      </c>
      <c r="J39" s="13" t="s">
        <v>32</v>
      </c>
      <c r="K39" s="13" t="s">
        <v>33</v>
      </c>
      <c r="L39" s="10">
        <v>3000</v>
      </c>
      <c r="M39" s="27">
        <v>8000</v>
      </c>
      <c r="N39" s="27">
        <v>8000</v>
      </c>
      <c r="O39" s="15">
        <f t="shared" si="4"/>
        <v>5600</v>
      </c>
      <c r="P39" s="15">
        <f t="shared" si="4"/>
        <v>5600</v>
      </c>
      <c r="Q39" s="42">
        <f t="shared" si="5"/>
        <v>6000</v>
      </c>
      <c r="R39" s="43">
        <f t="shared" si="6"/>
        <v>6800</v>
      </c>
    </row>
    <row r="40" spans="1:18" x14ac:dyDescent="0.25">
      <c r="A40" s="19">
        <v>25</v>
      </c>
      <c r="B40" s="11" t="s">
        <v>48</v>
      </c>
      <c r="C40" s="16" t="s">
        <v>49</v>
      </c>
      <c r="D40" s="10" t="s">
        <v>46</v>
      </c>
      <c r="E40" s="10" t="s">
        <v>38</v>
      </c>
      <c r="F40" s="14" t="s">
        <v>28</v>
      </c>
      <c r="G40" s="10" t="s">
        <v>29</v>
      </c>
      <c r="H40" s="10" t="s">
        <v>30</v>
      </c>
      <c r="I40" s="13" t="s">
        <v>31</v>
      </c>
      <c r="J40" s="10" t="s">
        <v>32</v>
      </c>
      <c r="K40" s="13" t="s">
        <v>33</v>
      </c>
      <c r="L40" s="10">
        <v>3000</v>
      </c>
      <c r="M40" s="27">
        <v>10000</v>
      </c>
      <c r="N40" s="27">
        <v>10000</v>
      </c>
      <c r="O40" s="15">
        <f t="shared" si="4"/>
        <v>7000</v>
      </c>
      <c r="P40" s="15">
        <f t="shared" si="4"/>
        <v>7000</v>
      </c>
      <c r="Q40" s="42">
        <f t="shared" si="5"/>
        <v>7500</v>
      </c>
      <c r="R40" s="43">
        <f t="shared" si="6"/>
        <v>8500</v>
      </c>
    </row>
    <row r="41" spans="1:18" x14ac:dyDescent="0.25">
      <c r="A41" s="19">
        <v>26</v>
      </c>
      <c r="B41" s="11" t="s">
        <v>50</v>
      </c>
      <c r="C41" s="12" t="s">
        <v>49</v>
      </c>
      <c r="D41" s="10" t="s">
        <v>46</v>
      </c>
      <c r="E41" s="13" t="s">
        <v>35</v>
      </c>
      <c r="F41" s="14" t="s">
        <v>28</v>
      </c>
      <c r="G41" s="10" t="s">
        <v>29</v>
      </c>
      <c r="H41" s="10" t="s">
        <v>30</v>
      </c>
      <c r="I41" s="13" t="s">
        <v>31</v>
      </c>
      <c r="J41" s="10" t="s">
        <v>32</v>
      </c>
      <c r="K41" s="13" t="s">
        <v>33</v>
      </c>
      <c r="L41" s="10">
        <v>3000</v>
      </c>
      <c r="M41" s="27">
        <v>10000</v>
      </c>
      <c r="N41" s="27">
        <v>10000</v>
      </c>
      <c r="O41" s="15">
        <f t="shared" si="4"/>
        <v>7000</v>
      </c>
      <c r="P41" s="15">
        <f t="shared" si="4"/>
        <v>7000</v>
      </c>
      <c r="Q41" s="42">
        <f t="shared" si="5"/>
        <v>7500</v>
      </c>
      <c r="R41" s="43">
        <f t="shared" si="6"/>
        <v>8500</v>
      </c>
    </row>
    <row r="42" spans="1:18" x14ac:dyDescent="0.25">
      <c r="A42" s="19">
        <v>27</v>
      </c>
      <c r="B42" s="11" t="s">
        <v>113</v>
      </c>
      <c r="C42" s="16" t="s">
        <v>112</v>
      </c>
      <c r="D42" s="10" t="s">
        <v>46</v>
      </c>
      <c r="E42" s="13" t="s">
        <v>27</v>
      </c>
      <c r="F42" s="14" t="s">
        <v>28</v>
      </c>
      <c r="G42" s="10" t="s">
        <v>29</v>
      </c>
      <c r="H42" s="10" t="s">
        <v>30</v>
      </c>
      <c r="I42" s="13" t="s">
        <v>31</v>
      </c>
      <c r="J42" s="13" t="s">
        <v>32</v>
      </c>
      <c r="K42" s="13" t="s">
        <v>33</v>
      </c>
      <c r="L42" s="10">
        <v>3000</v>
      </c>
      <c r="M42" s="27">
        <v>10000</v>
      </c>
      <c r="N42" s="27">
        <v>10000</v>
      </c>
      <c r="O42" s="15">
        <f t="shared" ref="O42:O43" si="7">M42-M42*0.3</f>
        <v>7000</v>
      </c>
      <c r="P42" s="15">
        <f t="shared" ref="P42:P43" si="8">N42-N42*0.3</f>
        <v>7000</v>
      </c>
      <c r="Q42" s="42">
        <f t="shared" si="5"/>
        <v>7500</v>
      </c>
      <c r="R42" s="43">
        <f t="shared" si="6"/>
        <v>8500</v>
      </c>
    </row>
    <row r="43" spans="1:18" x14ac:dyDescent="0.25">
      <c r="A43" s="19">
        <v>28</v>
      </c>
      <c r="B43" s="11" t="s">
        <v>111</v>
      </c>
      <c r="C43" s="16" t="s">
        <v>112</v>
      </c>
      <c r="D43" s="10" t="s">
        <v>46</v>
      </c>
      <c r="E43" s="13" t="s">
        <v>35</v>
      </c>
      <c r="F43" s="14" t="s">
        <v>28</v>
      </c>
      <c r="G43" s="10" t="s">
        <v>29</v>
      </c>
      <c r="H43" s="10" t="s">
        <v>30</v>
      </c>
      <c r="I43" s="13" t="s">
        <v>31</v>
      </c>
      <c r="J43" s="13" t="s">
        <v>32</v>
      </c>
      <c r="K43" s="13" t="s">
        <v>33</v>
      </c>
      <c r="L43" s="10">
        <v>3000</v>
      </c>
      <c r="M43" s="27">
        <v>10000</v>
      </c>
      <c r="N43" s="27">
        <v>10000</v>
      </c>
      <c r="O43" s="15">
        <f t="shared" si="7"/>
        <v>7000</v>
      </c>
      <c r="P43" s="15">
        <f t="shared" si="8"/>
        <v>7000</v>
      </c>
      <c r="Q43" s="42">
        <f t="shared" si="5"/>
        <v>7500</v>
      </c>
      <c r="R43" s="43">
        <f t="shared" si="6"/>
        <v>8500</v>
      </c>
    </row>
    <row r="44" spans="1:18" x14ac:dyDescent="0.25">
      <c r="A44" s="19">
        <v>29</v>
      </c>
      <c r="B44" s="11" t="s">
        <v>51</v>
      </c>
      <c r="C44" s="16" t="s">
        <v>52</v>
      </c>
      <c r="D44" s="10" t="s">
        <v>46</v>
      </c>
      <c r="E44" s="13" t="s">
        <v>27</v>
      </c>
      <c r="F44" s="14" t="s">
        <v>28</v>
      </c>
      <c r="G44" s="10" t="s">
        <v>29</v>
      </c>
      <c r="H44" s="10" t="s">
        <v>30</v>
      </c>
      <c r="I44" s="13" t="s">
        <v>31</v>
      </c>
      <c r="J44" s="13" t="s">
        <v>32</v>
      </c>
      <c r="K44" s="13" t="s">
        <v>33</v>
      </c>
      <c r="L44" s="10">
        <v>3000</v>
      </c>
      <c r="M44" s="27">
        <v>10000</v>
      </c>
      <c r="N44" s="27">
        <v>10000</v>
      </c>
      <c r="O44" s="15">
        <f t="shared" si="4"/>
        <v>7000</v>
      </c>
      <c r="P44" s="15">
        <f t="shared" si="4"/>
        <v>7000</v>
      </c>
      <c r="Q44" s="42">
        <f t="shared" si="5"/>
        <v>7500</v>
      </c>
      <c r="R44" s="43">
        <f t="shared" si="6"/>
        <v>8500</v>
      </c>
    </row>
    <row r="45" spans="1:18" x14ac:dyDescent="0.25">
      <c r="A45" s="19">
        <v>30</v>
      </c>
      <c r="B45" s="11" t="s">
        <v>53</v>
      </c>
      <c r="C45" s="12" t="s">
        <v>52</v>
      </c>
      <c r="D45" s="10" t="s">
        <v>46</v>
      </c>
      <c r="E45" s="13" t="s">
        <v>35</v>
      </c>
      <c r="F45" s="14" t="s">
        <v>28</v>
      </c>
      <c r="G45" s="10" t="s">
        <v>29</v>
      </c>
      <c r="H45" s="10" t="s">
        <v>30</v>
      </c>
      <c r="I45" s="13" t="s">
        <v>31</v>
      </c>
      <c r="J45" s="13" t="s">
        <v>32</v>
      </c>
      <c r="K45" s="13" t="s">
        <v>33</v>
      </c>
      <c r="L45" s="10">
        <v>3000</v>
      </c>
      <c r="M45" s="27">
        <v>10000</v>
      </c>
      <c r="N45" s="27">
        <v>10000</v>
      </c>
      <c r="O45" s="15">
        <f t="shared" si="4"/>
        <v>7000</v>
      </c>
      <c r="P45" s="15">
        <f t="shared" si="4"/>
        <v>7000</v>
      </c>
      <c r="Q45" s="42">
        <f t="shared" si="5"/>
        <v>7500</v>
      </c>
      <c r="R45" s="43">
        <f t="shared" si="6"/>
        <v>8500</v>
      </c>
    </row>
    <row r="46" spans="1:18" x14ac:dyDescent="0.25">
      <c r="A46" s="19">
        <v>31</v>
      </c>
      <c r="B46" s="22" t="s">
        <v>105</v>
      </c>
      <c r="C46" s="12" t="s">
        <v>92</v>
      </c>
      <c r="D46" s="10" t="s">
        <v>64</v>
      </c>
      <c r="E46" s="13" t="s">
        <v>27</v>
      </c>
      <c r="F46" s="14" t="s">
        <v>28</v>
      </c>
      <c r="G46" s="10" t="s">
        <v>29</v>
      </c>
      <c r="H46" s="20" t="s">
        <v>39</v>
      </c>
      <c r="I46" s="13" t="s">
        <v>31</v>
      </c>
      <c r="J46" s="20" t="s">
        <v>97</v>
      </c>
      <c r="K46" s="20" t="s">
        <v>98</v>
      </c>
      <c r="L46" s="19">
        <v>2000</v>
      </c>
      <c r="M46" s="26">
        <v>9000</v>
      </c>
      <c r="N46" s="26">
        <v>9000</v>
      </c>
      <c r="O46" s="21">
        <f>M46-M46*0.4</f>
        <v>5400</v>
      </c>
      <c r="P46" s="21">
        <f>N46-N46*0.4</f>
        <v>5400</v>
      </c>
      <c r="Q46" s="21">
        <v>5400</v>
      </c>
      <c r="R46" s="21">
        <v>5400</v>
      </c>
    </row>
    <row r="47" spans="1:18" x14ac:dyDescent="0.25">
      <c r="A47" s="19">
        <v>32</v>
      </c>
      <c r="B47" s="22" t="s">
        <v>110</v>
      </c>
      <c r="C47" s="12" t="s">
        <v>92</v>
      </c>
      <c r="D47" s="10" t="s">
        <v>64</v>
      </c>
      <c r="E47" s="10" t="s">
        <v>35</v>
      </c>
      <c r="F47" s="14" t="s">
        <v>28</v>
      </c>
      <c r="G47" s="10" t="s">
        <v>29</v>
      </c>
      <c r="H47" s="20" t="s">
        <v>39</v>
      </c>
      <c r="I47" s="13" t="s">
        <v>31</v>
      </c>
      <c r="J47" s="20" t="s">
        <v>97</v>
      </c>
      <c r="K47" s="20" t="s">
        <v>98</v>
      </c>
      <c r="L47" s="19">
        <v>2000</v>
      </c>
      <c r="M47" s="26">
        <v>9000</v>
      </c>
      <c r="N47" s="26">
        <v>9000</v>
      </c>
      <c r="O47" s="21">
        <f>M47-M47*0.4</f>
        <v>5400</v>
      </c>
      <c r="P47" s="21">
        <f>N47-N47*0.4</f>
        <v>5400</v>
      </c>
      <c r="Q47" s="21">
        <v>5400</v>
      </c>
      <c r="R47" s="21">
        <v>5400</v>
      </c>
    </row>
    <row r="48" spans="1:18" x14ac:dyDescent="0.25">
      <c r="A48" s="19">
        <v>33</v>
      </c>
      <c r="B48" s="22" t="s">
        <v>107</v>
      </c>
      <c r="C48" s="12" t="s">
        <v>93</v>
      </c>
      <c r="D48" s="10" t="s">
        <v>64</v>
      </c>
      <c r="E48" s="13" t="s">
        <v>27</v>
      </c>
      <c r="F48" s="14" t="s">
        <v>28</v>
      </c>
      <c r="G48" s="10" t="s">
        <v>29</v>
      </c>
      <c r="H48" s="20" t="s">
        <v>30</v>
      </c>
      <c r="I48" s="13" t="s">
        <v>31</v>
      </c>
      <c r="J48" s="20" t="s">
        <v>97</v>
      </c>
      <c r="K48" s="20" t="s">
        <v>98</v>
      </c>
      <c r="L48" s="19">
        <v>2000</v>
      </c>
      <c r="M48" s="26">
        <v>9000</v>
      </c>
      <c r="N48" s="26">
        <v>9000</v>
      </c>
      <c r="O48" s="21">
        <f t="shared" ref="O48:P63" si="9">M48-M48*0.4</f>
        <v>5400</v>
      </c>
      <c r="P48" s="21">
        <f t="shared" si="9"/>
        <v>5400</v>
      </c>
      <c r="Q48" s="21">
        <v>5400</v>
      </c>
      <c r="R48" s="21">
        <v>5400</v>
      </c>
    </row>
    <row r="49" spans="1:18" x14ac:dyDescent="0.25">
      <c r="A49" s="19">
        <v>34</v>
      </c>
      <c r="B49" s="22" t="s">
        <v>106</v>
      </c>
      <c r="C49" s="12" t="s">
        <v>93</v>
      </c>
      <c r="D49" s="10" t="s">
        <v>64</v>
      </c>
      <c r="E49" s="13" t="s">
        <v>35</v>
      </c>
      <c r="F49" s="14" t="s">
        <v>28</v>
      </c>
      <c r="G49" s="10" t="s">
        <v>29</v>
      </c>
      <c r="H49" s="20" t="s">
        <v>30</v>
      </c>
      <c r="I49" s="13" t="s">
        <v>31</v>
      </c>
      <c r="J49" s="20" t="s">
        <v>97</v>
      </c>
      <c r="K49" s="20" t="s">
        <v>98</v>
      </c>
      <c r="L49" s="19">
        <v>2000</v>
      </c>
      <c r="M49" s="26">
        <v>8000</v>
      </c>
      <c r="N49" s="26">
        <v>8000</v>
      </c>
      <c r="O49" s="21">
        <f t="shared" si="9"/>
        <v>4800</v>
      </c>
      <c r="P49" s="21">
        <f t="shared" si="9"/>
        <v>4800</v>
      </c>
      <c r="Q49" s="21">
        <v>4800</v>
      </c>
      <c r="R49" s="21">
        <v>4800</v>
      </c>
    </row>
    <row r="50" spans="1:18" x14ac:dyDescent="0.25">
      <c r="A50" s="19">
        <v>35</v>
      </c>
      <c r="B50" s="22" t="s">
        <v>57</v>
      </c>
      <c r="C50" s="12" t="s">
        <v>78</v>
      </c>
      <c r="D50" s="10" t="s">
        <v>64</v>
      </c>
      <c r="E50" s="13" t="s">
        <v>35</v>
      </c>
      <c r="F50" s="14" t="s">
        <v>28</v>
      </c>
      <c r="G50" s="10" t="s">
        <v>29</v>
      </c>
      <c r="H50" s="20" t="s">
        <v>39</v>
      </c>
      <c r="I50" s="13" t="s">
        <v>31</v>
      </c>
      <c r="J50" s="20" t="s">
        <v>97</v>
      </c>
      <c r="K50" s="20" t="s">
        <v>98</v>
      </c>
      <c r="L50" s="19">
        <v>2000</v>
      </c>
      <c r="M50" s="26">
        <v>10000</v>
      </c>
      <c r="N50" s="26">
        <v>10000</v>
      </c>
      <c r="O50" s="21">
        <f t="shared" si="9"/>
        <v>6000</v>
      </c>
      <c r="P50" s="21">
        <f t="shared" si="9"/>
        <v>6000</v>
      </c>
      <c r="Q50" s="21">
        <v>6000</v>
      </c>
      <c r="R50" s="21">
        <v>6000</v>
      </c>
    </row>
    <row r="51" spans="1:18" x14ac:dyDescent="0.25">
      <c r="A51" s="19">
        <v>36</v>
      </c>
      <c r="B51" s="22" t="s">
        <v>25</v>
      </c>
      <c r="C51" s="12" t="s">
        <v>79</v>
      </c>
      <c r="D51" s="10" t="s">
        <v>64</v>
      </c>
      <c r="E51" s="13" t="s">
        <v>27</v>
      </c>
      <c r="F51" s="14" t="s">
        <v>28</v>
      </c>
      <c r="G51" s="10" t="s">
        <v>29</v>
      </c>
      <c r="H51" s="20" t="s">
        <v>39</v>
      </c>
      <c r="I51" s="13" t="s">
        <v>31</v>
      </c>
      <c r="J51" s="20" t="s">
        <v>97</v>
      </c>
      <c r="K51" s="20" t="s">
        <v>98</v>
      </c>
      <c r="L51" s="19">
        <v>2000</v>
      </c>
      <c r="M51" s="26">
        <v>8000</v>
      </c>
      <c r="N51" s="26">
        <v>8000</v>
      </c>
      <c r="O51" s="21">
        <f t="shared" si="9"/>
        <v>4800</v>
      </c>
      <c r="P51" s="21">
        <f t="shared" si="9"/>
        <v>4800</v>
      </c>
      <c r="Q51" s="21">
        <v>4800</v>
      </c>
      <c r="R51" s="21">
        <v>4800</v>
      </c>
    </row>
    <row r="52" spans="1:18" x14ac:dyDescent="0.25">
      <c r="A52" s="19">
        <v>37</v>
      </c>
      <c r="B52" s="22" t="s">
        <v>34</v>
      </c>
      <c r="C52" s="12" t="s">
        <v>79</v>
      </c>
      <c r="D52" s="10" t="s">
        <v>64</v>
      </c>
      <c r="E52" s="13" t="s">
        <v>35</v>
      </c>
      <c r="F52" s="14" t="s">
        <v>28</v>
      </c>
      <c r="G52" s="10" t="s">
        <v>29</v>
      </c>
      <c r="H52" s="20" t="s">
        <v>39</v>
      </c>
      <c r="I52" s="13" t="s">
        <v>31</v>
      </c>
      <c r="J52" s="20" t="s">
        <v>97</v>
      </c>
      <c r="K52" s="20" t="s">
        <v>98</v>
      </c>
      <c r="L52" s="19">
        <v>2000</v>
      </c>
      <c r="M52" s="26">
        <v>8000</v>
      </c>
      <c r="N52" s="26">
        <v>8000</v>
      </c>
      <c r="O52" s="21">
        <f t="shared" si="9"/>
        <v>4800</v>
      </c>
      <c r="P52" s="21">
        <f t="shared" si="9"/>
        <v>4800</v>
      </c>
      <c r="Q52" s="21">
        <v>4800</v>
      </c>
      <c r="R52" s="21">
        <v>4800</v>
      </c>
    </row>
    <row r="53" spans="1:18" x14ac:dyDescent="0.25">
      <c r="A53" s="19">
        <v>38</v>
      </c>
      <c r="B53" s="22" t="s">
        <v>51</v>
      </c>
      <c r="C53" s="12" t="s">
        <v>80</v>
      </c>
      <c r="D53" s="10" t="s">
        <v>64</v>
      </c>
      <c r="E53" s="13" t="s">
        <v>27</v>
      </c>
      <c r="F53" s="14" t="s">
        <v>28</v>
      </c>
      <c r="G53" s="10" t="s">
        <v>29</v>
      </c>
      <c r="H53" s="20" t="s">
        <v>39</v>
      </c>
      <c r="I53" s="13" t="s">
        <v>31</v>
      </c>
      <c r="J53" s="20" t="s">
        <v>97</v>
      </c>
      <c r="K53" s="20" t="s">
        <v>98</v>
      </c>
      <c r="L53" s="19">
        <v>2000</v>
      </c>
      <c r="M53" s="26">
        <v>8000</v>
      </c>
      <c r="N53" s="26">
        <v>8000</v>
      </c>
      <c r="O53" s="21">
        <f t="shared" si="9"/>
        <v>4800</v>
      </c>
      <c r="P53" s="21">
        <f t="shared" si="9"/>
        <v>4800</v>
      </c>
      <c r="Q53" s="21">
        <v>4800</v>
      </c>
      <c r="R53" s="21">
        <v>4800</v>
      </c>
    </row>
    <row r="54" spans="1:18" x14ac:dyDescent="0.25">
      <c r="A54" s="19">
        <v>39</v>
      </c>
      <c r="B54" s="22" t="s">
        <v>53</v>
      </c>
      <c r="C54" s="12" t="s">
        <v>80</v>
      </c>
      <c r="D54" s="10" t="s">
        <v>64</v>
      </c>
      <c r="E54" s="13" t="s">
        <v>35</v>
      </c>
      <c r="F54" s="14" t="s">
        <v>28</v>
      </c>
      <c r="G54" s="10" t="s">
        <v>29</v>
      </c>
      <c r="H54" s="20" t="s">
        <v>39</v>
      </c>
      <c r="I54" s="13" t="s">
        <v>31</v>
      </c>
      <c r="J54" s="20" t="s">
        <v>97</v>
      </c>
      <c r="K54" s="20" t="s">
        <v>98</v>
      </c>
      <c r="L54" s="19">
        <v>2000</v>
      </c>
      <c r="M54" s="26">
        <v>8000</v>
      </c>
      <c r="N54" s="26">
        <v>8000</v>
      </c>
      <c r="O54" s="21">
        <f t="shared" si="9"/>
        <v>4800</v>
      </c>
      <c r="P54" s="21">
        <f t="shared" si="9"/>
        <v>4800</v>
      </c>
      <c r="Q54" s="21">
        <v>4800</v>
      </c>
      <c r="R54" s="21">
        <v>4800</v>
      </c>
    </row>
    <row r="55" spans="1:18" x14ac:dyDescent="0.25">
      <c r="A55" s="19">
        <v>40</v>
      </c>
      <c r="B55" s="22" t="s">
        <v>45</v>
      </c>
      <c r="C55" s="12" t="s">
        <v>84</v>
      </c>
      <c r="D55" s="10" t="s">
        <v>64</v>
      </c>
      <c r="E55" s="13" t="s">
        <v>27</v>
      </c>
      <c r="F55" s="14" t="s">
        <v>28</v>
      </c>
      <c r="G55" s="10" t="s">
        <v>29</v>
      </c>
      <c r="H55" s="20" t="s">
        <v>30</v>
      </c>
      <c r="I55" s="13" t="s">
        <v>31</v>
      </c>
      <c r="J55" s="20" t="s">
        <v>97</v>
      </c>
      <c r="K55" s="20" t="s">
        <v>98</v>
      </c>
      <c r="L55" s="19">
        <v>2000</v>
      </c>
      <c r="M55" s="26">
        <v>9000</v>
      </c>
      <c r="N55" s="26">
        <v>9000</v>
      </c>
      <c r="O55" s="21">
        <f t="shared" si="9"/>
        <v>5400</v>
      </c>
      <c r="P55" s="21">
        <f t="shared" si="9"/>
        <v>5400</v>
      </c>
      <c r="Q55" s="21">
        <v>5400</v>
      </c>
      <c r="R55" s="21">
        <v>5400</v>
      </c>
    </row>
    <row r="56" spans="1:18" x14ac:dyDescent="0.25">
      <c r="A56" s="19">
        <v>41</v>
      </c>
      <c r="B56" s="22" t="s">
        <v>47</v>
      </c>
      <c r="C56" s="12" t="s">
        <v>84</v>
      </c>
      <c r="D56" s="10" t="s">
        <v>64</v>
      </c>
      <c r="E56" s="13" t="s">
        <v>35</v>
      </c>
      <c r="F56" s="14" t="s">
        <v>28</v>
      </c>
      <c r="G56" s="10" t="s">
        <v>29</v>
      </c>
      <c r="H56" s="20" t="s">
        <v>30</v>
      </c>
      <c r="I56" s="13" t="s">
        <v>31</v>
      </c>
      <c r="J56" s="20" t="s">
        <v>97</v>
      </c>
      <c r="K56" s="20" t="s">
        <v>98</v>
      </c>
      <c r="L56" s="19">
        <v>2000</v>
      </c>
      <c r="M56" s="26">
        <v>9000</v>
      </c>
      <c r="N56" s="26">
        <v>9000</v>
      </c>
      <c r="O56" s="21">
        <f t="shared" si="9"/>
        <v>5400</v>
      </c>
      <c r="P56" s="21">
        <f t="shared" si="9"/>
        <v>5400</v>
      </c>
      <c r="Q56" s="21">
        <v>5400</v>
      </c>
      <c r="R56" s="21">
        <v>5400</v>
      </c>
    </row>
    <row r="57" spans="1:18" x14ac:dyDescent="0.25">
      <c r="A57" s="19">
        <v>42</v>
      </c>
      <c r="B57" s="22" t="s">
        <v>41</v>
      </c>
      <c r="C57" s="12" t="s">
        <v>85</v>
      </c>
      <c r="D57" s="10" t="s">
        <v>64</v>
      </c>
      <c r="E57" s="13" t="s">
        <v>27</v>
      </c>
      <c r="F57" s="14" t="s">
        <v>28</v>
      </c>
      <c r="G57" s="10" t="s">
        <v>29</v>
      </c>
      <c r="H57" s="20" t="s">
        <v>39</v>
      </c>
      <c r="I57" s="13" t="s">
        <v>31</v>
      </c>
      <c r="J57" s="20" t="s">
        <v>97</v>
      </c>
      <c r="K57" s="20" t="s">
        <v>98</v>
      </c>
      <c r="L57" s="19">
        <v>2000</v>
      </c>
      <c r="M57" s="26">
        <v>9000</v>
      </c>
      <c r="N57" s="26">
        <v>9000</v>
      </c>
      <c r="O57" s="21">
        <f t="shared" si="9"/>
        <v>5400</v>
      </c>
      <c r="P57" s="21">
        <f t="shared" si="9"/>
        <v>5400</v>
      </c>
      <c r="Q57" s="21">
        <v>5400</v>
      </c>
      <c r="R57" s="21">
        <v>5400</v>
      </c>
    </row>
    <row r="58" spans="1:18" x14ac:dyDescent="0.25">
      <c r="A58" s="19">
        <v>43</v>
      </c>
      <c r="B58" s="22" t="s">
        <v>42</v>
      </c>
      <c r="C58" s="12" t="s">
        <v>85</v>
      </c>
      <c r="D58" s="10" t="s">
        <v>64</v>
      </c>
      <c r="E58" s="13" t="s">
        <v>35</v>
      </c>
      <c r="F58" s="14" t="s">
        <v>28</v>
      </c>
      <c r="G58" s="10" t="s">
        <v>29</v>
      </c>
      <c r="H58" s="20" t="s">
        <v>39</v>
      </c>
      <c r="I58" s="13" t="s">
        <v>31</v>
      </c>
      <c r="J58" s="20" t="s">
        <v>97</v>
      </c>
      <c r="K58" s="20" t="s">
        <v>98</v>
      </c>
      <c r="L58" s="19">
        <v>2000</v>
      </c>
      <c r="M58" s="26">
        <v>8000</v>
      </c>
      <c r="N58" s="26">
        <v>8000</v>
      </c>
      <c r="O58" s="21">
        <f t="shared" si="9"/>
        <v>4800</v>
      </c>
      <c r="P58" s="21">
        <f t="shared" si="9"/>
        <v>4800</v>
      </c>
      <c r="Q58" s="21">
        <v>4800</v>
      </c>
      <c r="R58" s="21">
        <v>4800</v>
      </c>
    </row>
    <row r="59" spans="1:18" x14ac:dyDescent="0.25">
      <c r="A59" s="19">
        <v>44</v>
      </c>
      <c r="B59" s="22" t="s">
        <v>36</v>
      </c>
      <c r="C59" s="12" t="s">
        <v>86</v>
      </c>
      <c r="D59" s="10" t="s">
        <v>64</v>
      </c>
      <c r="E59" s="13" t="s">
        <v>27</v>
      </c>
      <c r="F59" s="14" t="s">
        <v>28</v>
      </c>
      <c r="G59" s="10" t="s">
        <v>29</v>
      </c>
      <c r="H59" s="20" t="s">
        <v>30</v>
      </c>
      <c r="I59" s="13" t="s">
        <v>31</v>
      </c>
      <c r="J59" s="20" t="s">
        <v>97</v>
      </c>
      <c r="K59" s="20" t="s">
        <v>98</v>
      </c>
      <c r="L59" s="19">
        <v>2000</v>
      </c>
      <c r="M59" s="26">
        <v>8000</v>
      </c>
      <c r="N59" s="26">
        <v>8000</v>
      </c>
      <c r="O59" s="21">
        <f t="shared" si="9"/>
        <v>4800</v>
      </c>
      <c r="P59" s="21">
        <f t="shared" si="9"/>
        <v>4800</v>
      </c>
      <c r="Q59" s="21">
        <v>4800</v>
      </c>
      <c r="R59" s="21">
        <v>4800</v>
      </c>
    </row>
    <row r="60" spans="1:18" x14ac:dyDescent="0.25">
      <c r="A60" s="19">
        <v>45</v>
      </c>
      <c r="B60" s="22" t="s">
        <v>40</v>
      </c>
      <c r="C60" s="12" t="s">
        <v>86</v>
      </c>
      <c r="D60" s="10" t="s">
        <v>64</v>
      </c>
      <c r="E60" s="13" t="s">
        <v>35</v>
      </c>
      <c r="F60" s="14" t="s">
        <v>28</v>
      </c>
      <c r="G60" s="10" t="s">
        <v>29</v>
      </c>
      <c r="H60" s="20" t="s">
        <v>30</v>
      </c>
      <c r="I60" s="13" t="s">
        <v>31</v>
      </c>
      <c r="J60" s="20" t="s">
        <v>97</v>
      </c>
      <c r="K60" s="20" t="s">
        <v>98</v>
      </c>
      <c r="L60" s="19">
        <v>2000</v>
      </c>
      <c r="M60" s="26">
        <v>8000</v>
      </c>
      <c r="N60" s="26">
        <v>8000</v>
      </c>
      <c r="O60" s="21">
        <f t="shared" si="9"/>
        <v>4800</v>
      </c>
      <c r="P60" s="21">
        <f t="shared" si="9"/>
        <v>4800</v>
      </c>
      <c r="Q60" s="21">
        <v>4800</v>
      </c>
      <c r="R60" s="21">
        <v>4800</v>
      </c>
    </row>
    <row r="61" spans="1:18" x14ac:dyDescent="0.25">
      <c r="A61" s="19">
        <v>46</v>
      </c>
      <c r="B61" s="22" t="s">
        <v>54</v>
      </c>
      <c r="C61" s="12" t="s">
        <v>83</v>
      </c>
      <c r="D61" s="10" t="s">
        <v>64</v>
      </c>
      <c r="E61" s="13" t="s">
        <v>27</v>
      </c>
      <c r="F61" s="14" t="s">
        <v>28</v>
      </c>
      <c r="G61" s="10" t="s">
        <v>29</v>
      </c>
      <c r="H61" s="20" t="s">
        <v>30</v>
      </c>
      <c r="I61" s="13" t="s">
        <v>31</v>
      </c>
      <c r="J61" s="20" t="s">
        <v>97</v>
      </c>
      <c r="K61" s="20" t="s">
        <v>98</v>
      </c>
      <c r="L61" s="19">
        <v>2000</v>
      </c>
      <c r="M61" s="26">
        <v>9000</v>
      </c>
      <c r="N61" s="26">
        <v>9000</v>
      </c>
      <c r="O61" s="21">
        <f t="shared" si="9"/>
        <v>5400</v>
      </c>
      <c r="P61" s="21">
        <f t="shared" si="9"/>
        <v>5400</v>
      </c>
      <c r="Q61" s="21">
        <v>5400</v>
      </c>
      <c r="R61" s="21">
        <v>5400</v>
      </c>
    </row>
    <row r="62" spans="1:18" x14ac:dyDescent="0.25">
      <c r="A62" s="19">
        <v>47</v>
      </c>
      <c r="B62" s="22" t="s">
        <v>58</v>
      </c>
      <c r="C62" s="12" t="s">
        <v>94</v>
      </c>
      <c r="D62" s="10" t="s">
        <v>64</v>
      </c>
      <c r="E62" s="13" t="s">
        <v>27</v>
      </c>
      <c r="F62" s="14" t="s">
        <v>28</v>
      </c>
      <c r="G62" s="10" t="s">
        <v>29</v>
      </c>
      <c r="H62" s="20" t="s">
        <v>30</v>
      </c>
      <c r="I62" s="13" t="s">
        <v>31</v>
      </c>
      <c r="J62" s="20" t="s">
        <v>97</v>
      </c>
      <c r="K62" s="20" t="s">
        <v>98</v>
      </c>
      <c r="L62" s="19">
        <v>2000</v>
      </c>
      <c r="M62" s="26">
        <v>9000</v>
      </c>
      <c r="N62" s="26">
        <v>9000</v>
      </c>
      <c r="O62" s="21">
        <f t="shared" si="9"/>
        <v>5400</v>
      </c>
      <c r="P62" s="21">
        <f t="shared" si="9"/>
        <v>5400</v>
      </c>
      <c r="Q62" s="21">
        <v>5400</v>
      </c>
      <c r="R62" s="21">
        <v>5400</v>
      </c>
    </row>
    <row r="63" spans="1:18" x14ac:dyDescent="0.25">
      <c r="A63" s="19">
        <v>48</v>
      </c>
      <c r="B63" s="22" t="s">
        <v>60</v>
      </c>
      <c r="C63" s="12" t="s">
        <v>94</v>
      </c>
      <c r="D63" s="10" t="s">
        <v>64</v>
      </c>
      <c r="E63" s="13" t="s">
        <v>35</v>
      </c>
      <c r="F63" s="14" t="s">
        <v>28</v>
      </c>
      <c r="G63" s="10" t="s">
        <v>29</v>
      </c>
      <c r="H63" s="20" t="s">
        <v>30</v>
      </c>
      <c r="I63" s="13" t="s">
        <v>31</v>
      </c>
      <c r="J63" s="20" t="s">
        <v>97</v>
      </c>
      <c r="K63" s="20" t="s">
        <v>98</v>
      </c>
      <c r="L63" s="19">
        <v>2000</v>
      </c>
      <c r="M63" s="26">
        <v>8000</v>
      </c>
      <c r="N63" s="26">
        <v>8000</v>
      </c>
      <c r="O63" s="21">
        <f t="shared" si="9"/>
        <v>4800</v>
      </c>
      <c r="P63" s="21">
        <f t="shared" si="9"/>
        <v>4800</v>
      </c>
      <c r="Q63" s="21">
        <v>4800</v>
      </c>
      <c r="R63" s="21">
        <v>4800</v>
      </c>
    </row>
    <row r="64" spans="1:18" x14ac:dyDescent="0.25">
      <c r="A64" s="19">
        <v>49</v>
      </c>
      <c r="B64" s="11" t="s">
        <v>115</v>
      </c>
      <c r="C64" s="16" t="s">
        <v>114</v>
      </c>
      <c r="D64" s="10" t="s">
        <v>46</v>
      </c>
      <c r="E64" s="10" t="s">
        <v>38</v>
      </c>
      <c r="F64" s="14" t="s">
        <v>28</v>
      </c>
      <c r="G64" s="10" t="s">
        <v>29</v>
      </c>
      <c r="H64" s="10" t="s">
        <v>30</v>
      </c>
      <c r="I64" s="13" t="s">
        <v>31</v>
      </c>
      <c r="J64" s="13" t="s">
        <v>32</v>
      </c>
      <c r="K64" s="13" t="s">
        <v>33</v>
      </c>
      <c r="L64" s="10">
        <v>3000</v>
      </c>
      <c r="M64" s="27">
        <v>9000</v>
      </c>
      <c r="N64" s="27">
        <v>9000</v>
      </c>
      <c r="O64" s="15">
        <f>M64-M64*0.3</f>
        <v>6300</v>
      </c>
      <c r="P64" s="15">
        <f t="shared" ref="P64:P65" si="10">N64-N64*0.3</f>
        <v>6300</v>
      </c>
      <c r="Q64" s="42">
        <f t="shared" si="5"/>
        <v>6750</v>
      </c>
      <c r="R64" s="43">
        <f t="shared" si="6"/>
        <v>7650</v>
      </c>
    </row>
    <row r="65" spans="1:18" x14ac:dyDescent="0.25">
      <c r="A65" s="19">
        <v>50</v>
      </c>
      <c r="B65" s="11" t="s">
        <v>57</v>
      </c>
      <c r="C65" s="16" t="s">
        <v>114</v>
      </c>
      <c r="D65" s="10" t="s">
        <v>46</v>
      </c>
      <c r="E65" s="13" t="s">
        <v>35</v>
      </c>
      <c r="F65" s="14" t="s">
        <v>28</v>
      </c>
      <c r="G65" s="10" t="s">
        <v>29</v>
      </c>
      <c r="H65" s="10" t="s">
        <v>30</v>
      </c>
      <c r="I65" s="13" t="s">
        <v>31</v>
      </c>
      <c r="J65" s="13" t="s">
        <v>32</v>
      </c>
      <c r="K65" s="13" t="s">
        <v>33</v>
      </c>
      <c r="L65" s="10">
        <v>3000</v>
      </c>
      <c r="M65" s="27">
        <v>9000</v>
      </c>
      <c r="N65" s="27">
        <v>9000</v>
      </c>
      <c r="O65" s="15">
        <f t="shared" ref="O64:O65" si="11">M65-M65*0.3</f>
        <v>6300</v>
      </c>
      <c r="P65" s="15">
        <f t="shared" si="10"/>
        <v>6300</v>
      </c>
      <c r="Q65" s="42">
        <f t="shared" si="5"/>
        <v>6750</v>
      </c>
      <c r="R65" s="43">
        <f t="shared" si="6"/>
        <v>7650</v>
      </c>
    </row>
    <row r="66" spans="1:18" x14ac:dyDescent="0.25">
      <c r="A66" s="19">
        <v>51</v>
      </c>
      <c r="B66" s="11" t="s">
        <v>58</v>
      </c>
      <c r="C66" s="16" t="s">
        <v>59</v>
      </c>
      <c r="D66" s="10" t="s">
        <v>46</v>
      </c>
      <c r="E66" s="10" t="s">
        <v>38</v>
      </c>
      <c r="F66" s="14" t="s">
        <v>28</v>
      </c>
      <c r="G66" s="10" t="s">
        <v>29</v>
      </c>
      <c r="H66" s="10" t="s">
        <v>30</v>
      </c>
      <c r="I66" s="13" t="s">
        <v>31</v>
      </c>
      <c r="J66" s="13" t="s">
        <v>32</v>
      </c>
      <c r="K66" s="13" t="s">
        <v>33</v>
      </c>
      <c r="L66" s="10">
        <v>3000</v>
      </c>
      <c r="M66" s="27">
        <v>9000</v>
      </c>
      <c r="N66" s="27">
        <v>9000</v>
      </c>
      <c r="O66" s="15">
        <f t="shared" ref="O66:P68" si="12">M66-M66*0.3</f>
        <v>6300</v>
      </c>
      <c r="P66" s="15">
        <f t="shared" si="12"/>
        <v>6300</v>
      </c>
      <c r="Q66" s="21">
        <v>6300</v>
      </c>
      <c r="R66" s="21">
        <v>6300</v>
      </c>
    </row>
    <row r="67" spans="1:18" x14ac:dyDescent="0.25">
      <c r="A67" s="19">
        <v>52</v>
      </c>
      <c r="B67" s="11" t="s">
        <v>60</v>
      </c>
      <c r="C67" s="16" t="s">
        <v>59</v>
      </c>
      <c r="D67" s="10" t="s">
        <v>46</v>
      </c>
      <c r="E67" s="13" t="s">
        <v>35</v>
      </c>
      <c r="F67" s="14" t="s">
        <v>28</v>
      </c>
      <c r="G67" s="10" t="s">
        <v>29</v>
      </c>
      <c r="H67" s="10" t="s">
        <v>30</v>
      </c>
      <c r="I67" s="13" t="s">
        <v>31</v>
      </c>
      <c r="J67" s="13" t="s">
        <v>32</v>
      </c>
      <c r="K67" s="13" t="s">
        <v>33</v>
      </c>
      <c r="L67" s="10">
        <v>3000</v>
      </c>
      <c r="M67" s="27">
        <v>9000</v>
      </c>
      <c r="N67" s="27">
        <v>9000</v>
      </c>
      <c r="O67" s="15">
        <f t="shared" si="12"/>
        <v>6300</v>
      </c>
      <c r="P67" s="15">
        <f t="shared" si="12"/>
        <v>6300</v>
      </c>
      <c r="Q67" s="21">
        <v>6300</v>
      </c>
      <c r="R67" s="21">
        <v>6300</v>
      </c>
    </row>
    <row r="68" spans="1:18" x14ac:dyDescent="0.25">
      <c r="A68" s="19">
        <v>53</v>
      </c>
      <c r="B68" s="11" t="s">
        <v>61</v>
      </c>
      <c r="C68" s="16" t="s">
        <v>62</v>
      </c>
      <c r="D68" s="10" t="s">
        <v>46</v>
      </c>
      <c r="E68" s="10" t="s">
        <v>38</v>
      </c>
      <c r="F68" s="14" t="s">
        <v>28</v>
      </c>
      <c r="G68" s="10" t="s">
        <v>29</v>
      </c>
      <c r="H68" s="10" t="s">
        <v>30</v>
      </c>
      <c r="I68" s="13" t="s">
        <v>31</v>
      </c>
      <c r="J68" s="13" t="s">
        <v>32</v>
      </c>
      <c r="K68" s="13" t="s">
        <v>33</v>
      </c>
      <c r="L68" s="10">
        <v>3000</v>
      </c>
      <c r="M68" s="27">
        <v>9000</v>
      </c>
      <c r="N68" s="27">
        <v>9000</v>
      </c>
      <c r="O68" s="15">
        <f t="shared" si="12"/>
        <v>6300</v>
      </c>
      <c r="P68" s="15">
        <f t="shared" si="12"/>
        <v>6300</v>
      </c>
      <c r="Q68" s="21">
        <v>6300</v>
      </c>
      <c r="R68" s="21">
        <v>6300</v>
      </c>
    </row>
    <row r="69" spans="1:18" x14ac:dyDescent="0.25">
      <c r="A69" s="19">
        <v>54</v>
      </c>
      <c r="B69" s="22" t="s">
        <v>55</v>
      </c>
      <c r="C69" s="12" t="s">
        <v>95</v>
      </c>
      <c r="D69" s="10" t="s">
        <v>64</v>
      </c>
      <c r="E69" s="13" t="s">
        <v>27</v>
      </c>
      <c r="F69" s="14" t="s">
        <v>28</v>
      </c>
      <c r="G69" s="10" t="s">
        <v>29</v>
      </c>
      <c r="H69" s="20" t="s">
        <v>30</v>
      </c>
      <c r="I69" s="13" t="s">
        <v>31</v>
      </c>
      <c r="J69" s="20" t="s">
        <v>97</v>
      </c>
      <c r="K69" s="20" t="s">
        <v>98</v>
      </c>
      <c r="L69" s="19">
        <v>2000</v>
      </c>
      <c r="M69" s="26">
        <v>8000</v>
      </c>
      <c r="N69" s="26">
        <v>8000</v>
      </c>
      <c r="O69" s="21">
        <f>M69-M69*0.4</f>
        <v>4800</v>
      </c>
      <c r="P69" s="21">
        <f>N69-N69*0.4</f>
        <v>4800</v>
      </c>
      <c r="Q69" s="21">
        <v>4800</v>
      </c>
      <c r="R69" s="21">
        <v>4800</v>
      </c>
    </row>
    <row r="70" spans="1:18" x14ac:dyDescent="0.25">
      <c r="A70" s="19">
        <v>55</v>
      </c>
      <c r="B70" s="22" t="s">
        <v>56</v>
      </c>
      <c r="C70" s="12" t="s">
        <v>95</v>
      </c>
      <c r="D70" s="10" t="s">
        <v>64</v>
      </c>
      <c r="E70" s="13" t="s">
        <v>35</v>
      </c>
      <c r="F70" s="14" t="s">
        <v>28</v>
      </c>
      <c r="G70" s="10" t="s">
        <v>29</v>
      </c>
      <c r="H70" s="20" t="s">
        <v>30</v>
      </c>
      <c r="I70" s="13" t="s">
        <v>31</v>
      </c>
      <c r="J70" s="20" t="s">
        <v>97</v>
      </c>
      <c r="K70" s="20" t="s">
        <v>98</v>
      </c>
      <c r="L70" s="19">
        <v>2000</v>
      </c>
      <c r="M70" s="26">
        <v>8000</v>
      </c>
      <c r="N70" s="26">
        <v>8000</v>
      </c>
      <c r="O70" s="21">
        <f>M70-M70*0.4</f>
        <v>4800</v>
      </c>
      <c r="P70" s="21">
        <f>N70-N70*0.4</f>
        <v>4800</v>
      </c>
      <c r="Q70" s="21">
        <v>4800</v>
      </c>
      <c r="R70" s="21">
        <v>4800</v>
      </c>
    </row>
    <row r="71" spans="1:18" ht="2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7" t="s">
        <v>66</v>
      </c>
      <c r="M71" s="27">
        <f>SUM(M17:M70)</f>
        <v>470000</v>
      </c>
      <c r="N71" s="27">
        <f>SUM(N17:N70)</f>
        <v>470000</v>
      </c>
      <c r="O71" s="17">
        <f>SUM(O17:O70)</f>
        <v>304875</v>
      </c>
      <c r="P71" s="17">
        <f>SUM(P17:P70)</f>
        <v>304875</v>
      </c>
      <c r="Q71" s="17">
        <f>SUM(Q17:Q70)</f>
        <v>311050</v>
      </c>
      <c r="R71" s="17">
        <f>SUM(R17:R70)</f>
        <v>322050</v>
      </c>
    </row>
    <row r="73" spans="1:18" x14ac:dyDescent="0.25">
      <c r="L73" s="24"/>
    </row>
  </sheetData>
  <autoFilter ref="M16:N71"/>
  <sortState ref="C87:C90">
    <sortCondition descending="1" ref="C90"/>
  </sortState>
  <mergeCells count="15">
    <mergeCell ref="Q15:R15"/>
    <mergeCell ref="O15:P15"/>
    <mergeCell ref="J15:J16"/>
    <mergeCell ref="K15:K16"/>
    <mergeCell ref="L15:L16"/>
    <mergeCell ref="M15:N15"/>
    <mergeCell ref="F15:F16"/>
    <mergeCell ref="G15:G16"/>
    <mergeCell ref="H15:H16"/>
    <mergeCell ref="I15:I16"/>
    <mergeCell ref="A15:A16"/>
    <mergeCell ref="B15:B16"/>
    <mergeCell ref="C15:C16"/>
    <mergeCell ref="D15:D16"/>
    <mergeCell ref="E15:E16"/>
  </mergeCells>
  <hyperlinks>
    <hyperlink ref="B21" r:id="rId1"/>
    <hyperlink ref="B22" r:id="rId2"/>
    <hyperlink ref="B38" r:id="rId3"/>
    <hyperlink ref="B39" r:id="rId4"/>
    <hyperlink ref="B68" r:id="rId5"/>
    <hyperlink ref="B66" r:id="rId6"/>
    <hyperlink ref="B67" r:id="rId7"/>
    <hyperlink ref="B35" r:id="rId8"/>
    <hyperlink ref="B34" r:id="rId9"/>
    <hyperlink ref="B33" r:id="rId10"/>
    <hyperlink ref="B54" r:id="rId11"/>
    <hyperlink ref="B53" r:id="rId12"/>
    <hyperlink ref="B52" r:id="rId13"/>
    <hyperlink ref="B51" r:id="rId14"/>
    <hyperlink ref="B50" r:id="rId15"/>
    <hyperlink ref="B46" r:id="rId16"/>
    <hyperlink ref="B49" r:id="rId17"/>
    <hyperlink ref="B48" r:id="rId18"/>
    <hyperlink ref="B31" r:id="rId19"/>
    <hyperlink ref="B30" r:id="rId20"/>
    <hyperlink ref="B29" r:id="rId21"/>
    <hyperlink ref="B28" r:id="rId22"/>
    <hyperlink ref="B61" r:id="rId23"/>
    <hyperlink ref="B56" r:id="rId24"/>
    <hyperlink ref="B55" r:id="rId25"/>
    <hyperlink ref="B58" r:id="rId26"/>
    <hyperlink ref="B57" r:id="rId27"/>
    <hyperlink ref="B60" r:id="rId28"/>
    <hyperlink ref="B59" r:id="rId29"/>
    <hyperlink ref="B26" r:id="rId30"/>
    <hyperlink ref="B25" r:id="rId31"/>
    <hyperlink ref="B63" r:id="rId32"/>
    <hyperlink ref="B62" r:id="rId33"/>
    <hyperlink ref="B70" r:id="rId34"/>
    <hyperlink ref="B69" r:id="rId35"/>
    <hyperlink ref="B24" r:id="rId36"/>
    <hyperlink ref="B23" r:id="rId37"/>
    <hyperlink ref="B18" r:id="rId38"/>
    <hyperlink ref="B17" r:id="rId39"/>
    <hyperlink ref="B20" r:id="rId40"/>
    <hyperlink ref="B19" r:id="rId41"/>
    <hyperlink ref="B36" r:id="rId42"/>
    <hyperlink ref="B37" r:id="rId43"/>
    <hyperlink ref="B42" r:id="rId44"/>
    <hyperlink ref="B43" r:id="rId45"/>
    <hyperlink ref="B64" r:id="rId46"/>
    <hyperlink ref="B65" r:id="rId47"/>
  </hyperlinks>
  <pageMargins left="0.7" right="0.7" top="0.75" bottom="0.75" header="0.3" footer="0.3"/>
  <pageSetup paperSize="9" scale="57" fitToHeight="0" orientation="landscape" horizontalDpi="0" verticalDpi="0" r:id="rId48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АКЦИЯ на 09.01.2017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2017-01-09T01:44:51Z</dcterms:modified>
</cp:coreProperties>
</file>